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3240" windowHeight="20460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<sst xmlns="http://schemas.openxmlformats.org/spreadsheetml/2006/main" count="315" uniqueCount="32">
  <si>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</si>
  <si>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</si>
  <si>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</si>
  <si>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</si>
  <si>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</si>
  <si>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</si>
  <si>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</si>
  <si>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</si>
  <si>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</si>
  <si>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</si>
  <si>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</si>
  <si>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</si>
  <si>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Masonry Estimating</t>
  </si>
  <si>
    <t>S</t>
  </si>
  <si>
    <t>Standard</t>
  </si>
  <si>
    <t>Test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</si>
  <si>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</si>
  <si>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</si>
  <si>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</si>
  <si>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</si>
  <si>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</si>
  <si>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</si>
  <si>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</si>
  <si>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</si>
  <si>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</si>
  <si>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</si>
  <si>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</si>
  <si>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</si>
  <si>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</si>
  <si>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</si>
  <si>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</si>
  <si>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No Show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</si>
</sst>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0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29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23">
        <f>IF(ISERROR(AVERAGE(Judge1:Judge10!F7))," ",AVERAGE(Judge1:Judge10!F7))</f>
        <v>90</v>
      </c>
      <c r="G7" s="23">
        <f>IF(ISERROR(AVERAGE(Judge1:Judge10!G7))," ",AVERAGE(Judge1:Judge10!G7))</f>
        <v>80</v>
      </c>
      <c r="H7" s="23">
        <f>IF(ISERROR(AVERAGE(Judge1:Judge10!H7))," ",AVERAGE(Judge1:Judge10!H7))</f>
        <v>92.5</v>
      </c>
      <c r="I7" s="23">
        <f>IF(ISERROR(AVERAGE(Judge1:Judge10!I7))," ",AVERAGE(Judge1:Judge10!I7))</f>
        <v>100</v>
      </c>
      <c r="J7" s="23" t="str">
        <f>IF(ISERROR(AVERAGE(Judge1:Judge10!J7))," ",AVERAGE(Judge1:Judge10!J7))</f>
        <v> </v>
      </c>
      <c r="K7" s="23" t="str">
        <f>IF(ISERROR(AVERAGE(Judge1:Judge10!K7))," ",AVERAGE(Judge1:Judge10!K7))</f>
        <v> </v>
      </c>
      <c r="L7" s="23" t="str">
        <f>IF(ISERROR(AVERAGE(Judge1:Judge10!L7))," ",AVERAGE(Judge1:Judge10!L7))</f>
        <v> </v>
      </c>
      <c r="M7" s="23">
        <f>IF(ISERROR(AVERAGE(Judge1:Judge10!M7))," ",AVERAGE(Judge1:Judge10!M7))</f>
        <v>27.5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24" t="str">
        <f>IF(ISERROR(AVERAGE(Judge1:Judge10!F8))," ",AVERAGE(Judge1:Judge10!F8))</f>
        <v> </v>
      </c>
      <c r="G8" s="24" t="str">
        <f>IF(ISERROR(AVERAGE(Judge1:Judge10!G8))," ",AVERAGE(Judge1:Judge10!G8))</f>
        <v> </v>
      </c>
      <c r="H8" s="24" t="str">
        <f>IF(ISERROR(AVERAGE(Judge1:Judge10!H8))," ",AVERAGE(Judge1:Judge10!H8))</f>
        <v> </v>
      </c>
      <c r="I8" s="24" t="str">
        <f>IF(ISERROR(AVERAGE(Judge1:Judge10!I8))," ",AVERAGE(Judge1:Judge10!I8))</f>
        <v> </v>
      </c>
      <c r="J8" s="24" t="str">
        <f>IF(ISERROR(AVERAGE(Judge1:Judge10!J8))," ",AVERAGE(Judge1:Judge10!J8))</f>
        <v> </v>
      </c>
      <c r="K8" s="24" t="str">
        <f>IF(ISERROR(AVERAGE(Judge1:Judge10!K8))," ",AVERAGE(Judge1:Judge10!K8))</f>
        <v> </v>
      </c>
      <c r="L8" s="24" t="str">
        <f>IF(ISERROR(AVERAGE(Judge1:Judge10!L8))," ",AVERAGE(Judge1:Judge10!L8))</f>
        <v> </v>
      </c>
      <c r="M8" s="24" t="str">
        <f>IF(ISERROR(AVERAGE(Judge1:Judge10!M8))," ",AVERAGE(Judge1:Judge10!M8))</f>
        <v> </v>
      </c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24" t="str">
        <f>IF(ISERROR(AVERAGE(Judge1:Judge10!F9))," ",AVERAGE(Judge1:Judge10!F9))</f>
        <v> </v>
      </c>
      <c r="G9" s="24" t="str">
        <f>IF(ISERROR(AVERAGE(Judge1:Judge10!G9))," ",AVERAGE(Judge1:Judge10!G9))</f>
        <v> </v>
      </c>
      <c r="H9" s="24" t="str">
        <f>IF(ISERROR(AVERAGE(Judge1:Judge10!H9))," ",AVERAGE(Judge1:Judge10!H9))</f>
        <v> </v>
      </c>
      <c r="I9" s="24" t="str">
        <f>IF(ISERROR(AVERAGE(Judge1:Judge10!I9))," ",AVERAGE(Judge1:Judge10!I9))</f>
        <v> </v>
      </c>
      <c r="J9" s="24" t="str">
        <f>IF(ISERROR(AVERAGE(Judge1:Judge10!J9))," ",AVERAGE(Judge1:Judge10!J9))</f>
        <v> </v>
      </c>
      <c r="K9" s="24" t="str">
        <f>IF(ISERROR(AVERAGE(Judge1:Judge10!K9))," ",AVERAGE(Judge1:Judge10!K9))</f>
        <v> </v>
      </c>
      <c r="L9" s="24" t="str">
        <f>IF(ISERROR(AVERAGE(Judge1:Judge10!L9))," ",AVERAGE(Judge1:Judge10!L9))</f>
        <v> </v>
      </c>
      <c r="M9" s="24" t="str">
        <f>IF(ISERROR(AVERAGE(Judge1:Judge10!M9))," ",AVERAGE(Judge1:Judge10!M9))</f>
        <v> </v>
      </c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90</v>
      </c>
      <c r="G12" s="16">
        <f>SUM($G$7:$G$9)</f>
        <v>80</v>
      </c>
      <c r="H12" s="16">
        <f>SUM($H$7:$H$9)</f>
        <v>92.5</v>
      </c>
      <c r="I12" s="16">
        <f>SUM($I$7:$I$9)</f>
        <v>100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27.5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D14" s="17">
        <f>LARGE($F$12:$M$12,1)</f>
        <v>100</v>
      </c>
      <c r="E14">
        <f>INDEX($F$6:$M$6,MATCH($D$14,$F$12:$M$12,0))</f>
        <v>1255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24</v>
      </c>
      <c r="D15" s="18">
        <f>LARGE($F$12:$M$12,2)</f>
        <v>92.5</v>
      </c>
      <c r="E15">
        <f>INDEX($F$6:$M$6,MATCH($D$15,$F$12:$M$12,0))</f>
        <v>1250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25</v>
      </c>
      <c r="D16" s="19">
        <f>LARGE($F$12:$M$12,3)</f>
        <v>90</v>
      </c>
      <c r="E16">
        <f>INDEX($F$6:$M$6,MATCH($D$16,$F$12:$M$12,0))</f>
        <v>1088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26</v>
      </c>
      <c r="D17" s="20">
        <f>LARGE($F$12:$M$12,4)</f>
        <v>80</v>
      </c>
      <c r="E17">
        <f>INDEX($F$6:$M$6,MATCH($D$17,$F$12:$M$12,0))</f>
        <v>1231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27</v>
      </c>
      <c r="D18" s="21">
        <f>LARGE($F$12:$M$12,5)</f>
        <v>27.5</v>
      </c>
      <c r="E18">
        <f>INDEX($F$6:$M$6,MATCH($D$18,$F$12:$M$12,0))</f>
        <v>2244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Totals!$E$8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Totals!$E$9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Totals!$D$14</formula>
    </cfRule>
    <cfRule type="cellIs" priority="8" dxfId="1" operator="equal" stopIfTrue="1">
      <formula>Totals!$D$15</formula>
    </cfRule>
    <cfRule type="cellIs" priority="9" dxfId="0" operator="equal" stopIfTrue="1">
      <formula>Totals!$D$16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Judge9!$E$8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Judge9!$E$9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Judge9!$D$14</formula>
    </cfRule>
    <cfRule type="cellIs" priority="8" dxfId="1" operator="equal" stopIfTrue="1">
      <formula>Judge9!$D$15</formula>
    </cfRule>
    <cfRule type="cellIs" priority="9" dxfId="0" operator="equal" stopIfTrue="1">
      <formula>Judge9!$D$16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Judge10!$E$8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Judge10!$E$9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Judge10!$D$14</formula>
    </cfRule>
    <cfRule type="cellIs" priority="8" dxfId="1" operator="equal" stopIfTrue="1">
      <formula>Judge10!$D$15</formula>
    </cfRule>
    <cfRule type="cellIs" priority="9" dxfId="0" operator="equal" stopIfTrue="1">
      <formula>Judge10!$D$16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30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1088</v>
      </c>
      <c r="G6" s="25">
        <v>1231</v>
      </c>
      <c r="H6" s="25">
        <v>1250</v>
      </c>
      <c r="I6" s="25">
        <v>1255</v>
      </c>
      <c r="J6" s="25">
        <v>1467</v>
      </c>
      <c r="K6" s="25">
        <v>1481</v>
      </c>
      <c r="L6" s="25">
        <v>1834</v>
      </c>
      <c r="M6" s="25">
        <v>2244</v>
      </c>
    </row>
    <row r="7" spans="1:78" ht="30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26"/>
      <c r="G7" s="26"/>
      <c r="H7" s="26"/>
      <c r="I7" s="26"/>
      <c r="J7" s="26"/>
      <c r="K7" s="26"/>
      <c r="L7" s="26"/>
      <c r="M7" s="2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26"/>
      <c r="G8" s="26"/>
      <c r="H8" s="26"/>
      <c r="I8" s="26"/>
      <c r="J8" s="26"/>
      <c r="K8" s="26"/>
      <c r="L8" s="26"/>
      <c r="M8" s="26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26"/>
      <c r="G9" s="26"/>
      <c r="H9" s="26"/>
      <c r="I9" s="26"/>
      <c r="J9" s="26"/>
      <c r="K9" s="26"/>
      <c r="L9" s="26"/>
      <c r="M9" s="26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D14" s="17">
        <f>LARGE($F$12:$M$12,1)</f>
        <v>0</v>
      </c>
      <c r="E14">
        <f>INDEX($F$6:$M$6,MATCH($D$14,$F$12:$M$12,0))</f>
        <v>1088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24</v>
      </c>
      <c r="D15" s="18">
        <f>LARGE($F$12:$M$12,2)</f>
        <v>0</v>
      </c>
      <c r="E15">
        <f>INDEX($F$6:$M$6,MATCH($D$15,$F$12:$M$12,0))</f>
        <v>1088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25</v>
      </c>
      <c r="D16" s="19">
        <f>LARGE($F$12:$M$12,3)</f>
        <v>0</v>
      </c>
      <c r="E16">
        <f>INDEX($F$6:$M$6,MATCH($D$16,$F$12:$M$12,0))</f>
        <v>1088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26</v>
      </c>
      <c r="D17" s="20">
        <f>LARGE($F$12:$M$12,4)</f>
        <v>0</v>
      </c>
      <c r="E17">
        <f>INDEX($F$6:$M$6,MATCH($D$17,$F$12:$M$12,0))</f>
        <v>1088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27</v>
      </c>
      <c r="D18" s="21">
        <f>LARGE($F$12:$M$12,5)</f>
        <v>0</v>
      </c>
      <c r="E18">
        <f>INDEX($F$6:$M$6,MATCH($D$18,$F$12:$M$12,0))</f>
        <v>1088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lessThan" stopIfTrue="1">
      <formula>Printable!$E$8</formula>
    </cfRule>
    <cfRule type="cellIs" priority="4" dxfId="3" operator="greaterThan" stopIfTrue="1">
      <formula>0</formula>
    </cfRule>
  </conditionalFormatting>
  <conditionalFormatting sqref="E9">
    <cfRule type="cellIs" priority="5" dxfId="3" operator="lessThan" stopIfTrue="1">
      <formula>Printable!$E$9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Printable!$D$14</formula>
    </cfRule>
    <cfRule type="cellIs" priority="8" dxfId="1" operator="equal" stopIfTrue="1">
      <formula>Printable!$D$15</formula>
    </cfRule>
    <cfRule type="cellIs" priority="9" dxfId="0" operator="equal" stopIfTrue="1">
      <formula>Printable!$D$16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2" sqref="E1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>
        <v>90</v>
      </c>
      <c r="G7" s="9">
        <v>80</v>
      </c>
      <c r="H7" s="9">
        <v>92.5</v>
      </c>
      <c r="I7" s="9">
        <v>100</v>
      </c>
      <c r="J7" s="9" t="s">
        <v>31</v>
      </c>
      <c r="K7" s="9" t="s">
        <v>31</v>
      </c>
      <c r="L7" s="9" t="s">
        <v>31</v>
      </c>
      <c r="M7" s="9">
        <v>27.5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90</v>
      </c>
      <c r="G12" s="16">
        <f>SUM($G$7:$G$9)</f>
        <v>80</v>
      </c>
      <c r="H12" s="16">
        <f>SUM($H$7:$H$9)</f>
        <v>92.5</v>
      </c>
      <c r="I12" s="16">
        <f>SUM($I$7:$I$9)</f>
        <v>100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27.5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Judge1!$E$8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Judge1!$E$9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Judge1!$D$14</formula>
    </cfRule>
    <cfRule type="cellIs" priority="8" dxfId="1" operator="equal" stopIfTrue="1">
      <formula>Judge1!$D$15</formula>
    </cfRule>
    <cfRule type="cellIs" priority="9" dxfId="0" operator="equal" stopIfTrue="1">
      <formula>Judge1!$D$16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Judge2!$E$8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Judge2!$E$9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Judge2!$D$14</formula>
    </cfRule>
    <cfRule type="cellIs" priority="8" dxfId="1" operator="equal" stopIfTrue="1">
      <formula>Judge2!$D$15</formula>
    </cfRule>
    <cfRule type="cellIs" priority="9" dxfId="0" operator="equal" stopIfTrue="1">
      <formula>Judge2!$D$16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Judge3!$E$8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Judge3!$E$9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Judge3!$D$14</formula>
    </cfRule>
    <cfRule type="cellIs" priority="8" dxfId="1" operator="equal" stopIfTrue="1">
      <formula>Judge3!$D$15</formula>
    </cfRule>
    <cfRule type="cellIs" priority="9" dxfId="0" operator="equal" stopIfTrue="1">
      <formula>Judge3!$D$16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Judge4!$E$8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Judge4!$E$9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Judge4!$D$14</formula>
    </cfRule>
    <cfRule type="cellIs" priority="8" dxfId="1" operator="equal" stopIfTrue="1">
      <formula>Judge4!$D$15</formula>
    </cfRule>
    <cfRule type="cellIs" priority="9" dxfId="0" operator="equal" stopIfTrue="1">
      <formula>Judge4!$D$16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Judge5!$E$8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Judge5!$E$9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Judge5!$D$14</formula>
    </cfRule>
    <cfRule type="cellIs" priority="8" dxfId="1" operator="equal" stopIfTrue="1">
      <formula>Judge5!$D$15</formula>
    </cfRule>
    <cfRule type="cellIs" priority="9" dxfId="0" operator="equal" stopIfTrue="1">
      <formula>Judge5!$D$16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Judge6!$E$8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Judge6!$E$9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Judge6!$D$14</formula>
    </cfRule>
    <cfRule type="cellIs" priority="8" dxfId="1" operator="equal" stopIfTrue="1">
      <formula>Judge6!$D$15</formula>
    </cfRule>
    <cfRule type="cellIs" priority="9" dxfId="0" operator="equal" stopIfTrue="1">
      <formula>Judge6!$D$16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Judge7!$E$8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Judge7!$E$9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Judge7!$D$14</formula>
    </cfRule>
    <cfRule type="cellIs" priority="8" dxfId="1" operator="equal" stopIfTrue="1">
      <formula>Judge7!$D$15</formula>
    </cfRule>
    <cfRule type="cellIs" priority="9" dxfId="0" operator="equal" stopIfTrue="1">
      <formula>Judge7!$D$16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3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1088</v>
      </c>
      <c r="G6" s="1">
        <v>1231</v>
      </c>
      <c r="H6" s="1">
        <v>1250</v>
      </c>
      <c r="I6" s="1">
        <v>1255</v>
      </c>
      <c r="J6" s="1">
        <v>1467</v>
      </c>
      <c r="K6" s="1">
        <v>1481</v>
      </c>
      <c r="L6" s="1">
        <v>1834</v>
      </c>
      <c r="M6" s="1">
        <v>2244</v>
      </c>
    </row>
    <row r="7" spans="1:78" ht="12.75">
      <c r="A7" s="13">
        <v>11609</v>
      </c>
      <c r="B7" s="13">
        <v>101068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11609</v>
      </c>
      <c r="B8" s="13">
        <v>101069</v>
      </c>
      <c r="C8" s="14" t="s">
        <v>16</v>
      </c>
      <c r="D8" s="14" t="s">
        <v>17</v>
      </c>
      <c r="E8" s="14">
        <v>-5</v>
      </c>
      <c r="F8" s="15"/>
      <c r="G8" s="15"/>
      <c r="H8" s="15"/>
      <c r="I8" s="15"/>
      <c r="J8" s="15"/>
      <c r="K8" s="15"/>
      <c r="L8" s="15"/>
      <c r="M8" s="15"/>
      <c r="N8" s="1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11609</v>
      </c>
      <c r="B9" s="13">
        <v>101070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.75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.75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lessThan" stopIfTrue="1">
      <formula>Judge8!$E$8</formula>
    </cfRule>
    <cfRule type="cellIs" priority="4" dxfId="3" operator="greaterThan" stopIfTrue="1">
      <formula>0</formula>
    </cfRule>
  </conditionalFormatting>
  <conditionalFormatting sqref="E9:M9">
    <cfRule type="cellIs" priority="5" dxfId="3" operator="lessThan" stopIfTrue="1">
      <formula>Judge8!$E$9</formula>
    </cfRule>
    <cfRule type="cellIs" priority="6" dxfId="3" operator="greaterThan" stopIfTrue="1">
      <formula>0</formula>
    </cfRule>
  </conditionalFormatting>
  <conditionalFormatting sqref="C12:M12">
    <cfRule type="cellIs" priority="7" dxfId="2" operator="equal" stopIfTrue="1">
      <formula>Judge8!$D$14</formula>
    </cfRule>
    <cfRule type="cellIs" priority="8" dxfId="1" operator="equal" stopIfTrue="1">
      <formula>Judge8!$D$15</formula>
    </cfRule>
    <cfRule type="cellIs" priority="9" dxfId="0" operator="equal" stopIfTrue="1">
      <formula>Judge8!$D$16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2015-04-22T15:14:56Z</dcterms:modified>
  <cp:category/>
  <cp:version/>
  <cp:contentType/>
  <cp:contentStatus/>
</cp:coreProperties>
</file>