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X15" i="9" l="1"/>
  <c r="V15" i="9"/>
  <c r="T15" i="9"/>
  <c r="R15" i="9"/>
  <c r="P15" i="9"/>
  <c r="N15" i="9"/>
  <c r="L15" i="9"/>
  <c r="J15" i="9"/>
  <c r="H15" i="9"/>
  <c r="F15" i="9"/>
  <c r="E14" i="9"/>
  <c r="Y15" i="9"/>
  <c r="W15" i="9"/>
  <c r="U15" i="9"/>
  <c r="S15" i="9"/>
  <c r="Q15" i="9"/>
  <c r="O15" i="9"/>
  <c r="M15" i="9"/>
  <c r="K15" i="9"/>
  <c r="I15" i="9"/>
  <c r="G15" i="9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F12" i="1"/>
  <c r="F11" i="1"/>
  <c r="F10" i="1"/>
  <c r="F9" i="1"/>
  <c r="F8" i="1"/>
  <c r="F7" i="1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4" i="8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4" i="7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4" i="6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4" i="5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4" i="4"/>
  <c r="E14" i="1"/>
  <c r="V15" i="1" l="1"/>
  <c r="N15" i="1"/>
  <c r="D21" i="9"/>
  <c r="E21" i="9" s="1"/>
  <c r="D17" i="9"/>
  <c r="E17" i="9" s="1"/>
  <c r="D18" i="9"/>
  <c r="E18" i="9" s="1"/>
  <c r="D19" i="9"/>
  <c r="E19" i="9" s="1"/>
  <c r="D20" i="9"/>
  <c r="E20" i="9" s="1"/>
  <c r="R15" i="1"/>
  <c r="J15" i="1"/>
  <c r="X15" i="1"/>
  <c r="T15" i="1"/>
  <c r="P15" i="1"/>
  <c r="L15" i="1"/>
  <c r="H15" i="1"/>
  <c r="Y15" i="1"/>
  <c r="W15" i="1"/>
  <c r="U15" i="1"/>
  <c r="S15" i="1"/>
  <c r="Q15" i="1"/>
  <c r="O15" i="1"/>
  <c r="M15" i="1"/>
  <c r="K15" i="1"/>
  <c r="I15" i="1"/>
  <c r="G15" i="1"/>
  <c r="F15" i="1"/>
  <c r="D21" i="1" l="1"/>
  <c r="E21" i="1" s="1"/>
  <c r="D18" i="1"/>
  <c r="E18" i="1" s="1"/>
  <c r="D20" i="1"/>
  <c r="E20" i="1" s="1"/>
  <c r="D17" i="1"/>
  <c r="E17" i="1" s="1"/>
  <c r="D19" i="1"/>
  <c r="E19" i="1" s="1"/>
</calcChain>
</file>

<file path=xl/sharedStrings.xml><?xml version="1.0" encoding="utf-8"?>
<sst xmlns="http://schemas.openxmlformats.org/spreadsheetml/2006/main" count="229" uniqueCount="34">
  <si>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</si>
  <si>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</si>
  <si>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</si>
  <si>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</si>
  <si>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</si>
  <si>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</si>
  <si>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</si>
  <si>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</si>
  <si>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</si>
  <si>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</si>
  <si>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</si>
  <si>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</si>
  <si>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First Aid-CPR</t>
  </si>
  <si>
    <t>S</t>
  </si>
  <si>
    <t>Standard</t>
  </si>
  <si>
    <t>Scenario 1 Adult CPR</t>
  </si>
  <si>
    <t>Scenario 2 - Medical Emergency</t>
  </si>
  <si>
    <t>Scenario 3 - First Aid Problem</t>
  </si>
  <si>
    <t>Written Test</t>
  </si>
  <si>
    <t>Penalty</t>
  </si>
  <si>
    <t>Clothing</t>
  </si>
  <si>
    <t>No Certification Card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</si>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</sst>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1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E21" sqref="E21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9" t="s">
        <v>32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1184</v>
      </c>
      <c r="G6" s="1">
        <v>1185</v>
      </c>
      <c r="H6" s="1">
        <v>1186</v>
      </c>
      <c r="I6" s="1">
        <v>1187</v>
      </c>
      <c r="J6" s="1">
        <v>1188</v>
      </c>
      <c r="K6" s="1">
        <v>1190</v>
      </c>
      <c r="L6" s="1">
        <v>1451</v>
      </c>
      <c r="M6" s="1">
        <v>1660</v>
      </c>
      <c r="N6" s="1">
        <v>1798</v>
      </c>
      <c r="O6" s="1">
        <v>1804</v>
      </c>
      <c r="P6" s="1">
        <v>1872</v>
      </c>
      <c r="Q6" s="1">
        <v>1874</v>
      </c>
      <c r="R6" s="1">
        <v>1875</v>
      </c>
      <c r="S6" s="1">
        <v>1877</v>
      </c>
      <c r="T6" s="1">
        <v>2018</v>
      </c>
      <c r="U6" s="1">
        <v>2134</v>
      </c>
      <c r="V6" s="1">
        <v>2145</v>
      </c>
      <c r="W6" s="1">
        <v>2214</v>
      </c>
      <c r="X6" s="1">
        <v>2272</v>
      </c>
      <c r="Y6" s="1">
        <v>2375</v>
      </c>
    </row>
    <row r="7" spans="1:69" x14ac:dyDescent="0.2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20">
        <f>IF(ISERROR(AVERAGE(Judge1:Judge5!F7))," ", AVERAGE(Judge1:Judge5!F7))</f>
        <v>140</v>
      </c>
      <c r="G7" s="20">
        <f>IF(ISERROR(AVERAGE(Judge1:Judge5!G7))," ", AVERAGE(Judge1:Judge5!G7))</f>
        <v>240</v>
      </c>
      <c r="H7" s="20" t="str">
        <f>IF(ISERROR(AVERAGE(Judge1:Judge5!H7))," ", AVERAGE(Judge1:Judge5!H7))</f>
        <v xml:space="preserve"> </v>
      </c>
      <c r="I7" s="20">
        <f>IF(ISERROR(AVERAGE(Judge1:Judge5!I7))," ", AVERAGE(Judge1:Judge5!I7))</f>
        <v>200</v>
      </c>
      <c r="J7" s="20">
        <f>IF(ISERROR(AVERAGE(Judge1:Judge5!J7))," ", AVERAGE(Judge1:Judge5!J7))</f>
        <v>280</v>
      </c>
      <c r="K7" s="20">
        <f>IF(ISERROR(AVERAGE(Judge1:Judge5!K7))," ", AVERAGE(Judge1:Judge5!K7))</f>
        <v>250</v>
      </c>
      <c r="L7" s="20">
        <f>IF(ISERROR(AVERAGE(Judge1:Judge5!L7))," ", AVERAGE(Judge1:Judge5!L7))</f>
        <v>300</v>
      </c>
      <c r="M7" s="20" t="str">
        <f>IF(ISERROR(AVERAGE(Judge1:Judge5!M7))," ", AVERAGE(Judge1:Judge5!M7))</f>
        <v xml:space="preserve"> </v>
      </c>
      <c r="N7" s="20">
        <f>IF(ISERROR(AVERAGE(Judge1:Judge5!N7))," ", AVERAGE(Judge1:Judge5!N7))</f>
        <v>210</v>
      </c>
      <c r="O7" s="20">
        <f>IF(ISERROR(AVERAGE(Judge1:Judge5!O7))," ", AVERAGE(Judge1:Judge5!O7))</f>
        <v>135</v>
      </c>
      <c r="P7" s="20">
        <f>IF(ISERROR(AVERAGE(Judge1:Judge5!P7))," ", AVERAGE(Judge1:Judge5!P7))</f>
        <v>270</v>
      </c>
      <c r="Q7" s="20">
        <f>IF(ISERROR(AVERAGE(Judge1:Judge5!Q7))," ", AVERAGE(Judge1:Judge5!Q7))</f>
        <v>205</v>
      </c>
      <c r="R7" s="20">
        <f>IF(ISERROR(AVERAGE(Judge1:Judge5!R7))," ", AVERAGE(Judge1:Judge5!R7))</f>
        <v>250</v>
      </c>
      <c r="S7" s="20">
        <f>IF(ISERROR(AVERAGE(Judge1:Judge5!S7))," ", AVERAGE(Judge1:Judge5!S7))</f>
        <v>240</v>
      </c>
      <c r="T7" s="20">
        <f>IF(ISERROR(AVERAGE(Judge1:Judge5!T7))," ", AVERAGE(Judge1:Judge5!T7))</f>
        <v>300</v>
      </c>
      <c r="U7" s="20">
        <f>IF(ISERROR(AVERAGE(Judge1:Judge5!U7))," ", AVERAGE(Judge1:Judge5!U7))</f>
        <v>220</v>
      </c>
      <c r="V7" s="20">
        <f>IF(ISERROR(AVERAGE(Judge1:Judge5!V7))," ", AVERAGE(Judge1:Judge5!V7))</f>
        <v>220</v>
      </c>
      <c r="W7" s="20">
        <f>IF(ISERROR(AVERAGE(Judge1:Judge5!W7))," ", AVERAGE(Judge1:Judge5!W7))</f>
        <v>240</v>
      </c>
      <c r="X7" s="20">
        <f>IF(ISERROR(AVERAGE(Judge1:Judge5!X7))," ", AVERAGE(Judge1:Judge5!X7))</f>
        <v>190</v>
      </c>
      <c r="Y7" s="20" t="str">
        <f>IF(ISERROR(AVERAGE(Judge1:Judge5!Y7))," ", AVERAGE(Judge1:Judge5!Y7))</f>
        <v xml:space="preserve"> 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20">
        <f>IF(ISERROR(AVERAGE(Judge1:Judge5!F8))," ", AVERAGE(Judge1:Judge5!F8))</f>
        <v>250</v>
      </c>
      <c r="G8" s="20">
        <f>IF(ISERROR(AVERAGE(Judge1:Judge5!G8))," ", AVERAGE(Judge1:Judge5!G8))</f>
        <v>250</v>
      </c>
      <c r="H8" s="20" t="str">
        <f>IF(ISERROR(AVERAGE(Judge1:Judge5!H8))," ", AVERAGE(Judge1:Judge5!H8))</f>
        <v xml:space="preserve"> </v>
      </c>
      <c r="I8" s="20">
        <f>IF(ISERROR(AVERAGE(Judge1:Judge5!I8))," ", AVERAGE(Judge1:Judge5!I8))</f>
        <v>275</v>
      </c>
      <c r="J8" s="20">
        <f>IF(ISERROR(AVERAGE(Judge1:Judge5!J8))," ", AVERAGE(Judge1:Judge5!J8))</f>
        <v>250</v>
      </c>
      <c r="K8" s="20">
        <f>IF(ISERROR(AVERAGE(Judge1:Judge5!K8))," ", AVERAGE(Judge1:Judge5!K8))</f>
        <v>125</v>
      </c>
      <c r="L8" s="20">
        <f>IF(ISERROR(AVERAGE(Judge1:Judge5!L8))," ", AVERAGE(Judge1:Judge5!L8))</f>
        <v>275</v>
      </c>
      <c r="M8" s="20" t="str">
        <f>IF(ISERROR(AVERAGE(Judge1:Judge5!M8))," ", AVERAGE(Judge1:Judge5!M8))</f>
        <v xml:space="preserve"> </v>
      </c>
      <c r="N8" s="20">
        <f>IF(ISERROR(AVERAGE(Judge1:Judge5!N8))," ", AVERAGE(Judge1:Judge5!N8))</f>
        <v>250</v>
      </c>
      <c r="O8" s="20">
        <f>IF(ISERROR(AVERAGE(Judge1:Judge5!O8))," ", AVERAGE(Judge1:Judge5!O8))</f>
        <v>275</v>
      </c>
      <c r="P8" s="20">
        <f>IF(ISERROR(AVERAGE(Judge1:Judge5!P8))," ", AVERAGE(Judge1:Judge5!P8))</f>
        <v>250</v>
      </c>
      <c r="Q8" s="20">
        <f>IF(ISERROR(AVERAGE(Judge1:Judge5!Q8))," ", AVERAGE(Judge1:Judge5!Q8))</f>
        <v>225</v>
      </c>
      <c r="R8" s="20">
        <f>IF(ISERROR(AVERAGE(Judge1:Judge5!R8))," ", AVERAGE(Judge1:Judge5!R8))</f>
        <v>225</v>
      </c>
      <c r="S8" s="20">
        <f>IF(ISERROR(AVERAGE(Judge1:Judge5!S8))," ", AVERAGE(Judge1:Judge5!S8))</f>
        <v>300</v>
      </c>
      <c r="T8" s="20">
        <f>IF(ISERROR(AVERAGE(Judge1:Judge5!T8))," ", AVERAGE(Judge1:Judge5!T8))</f>
        <v>250</v>
      </c>
      <c r="U8" s="20">
        <f>IF(ISERROR(AVERAGE(Judge1:Judge5!U8))," ", AVERAGE(Judge1:Judge5!U8))</f>
        <v>275</v>
      </c>
      <c r="V8" s="20">
        <f>IF(ISERROR(AVERAGE(Judge1:Judge5!V8))," ", AVERAGE(Judge1:Judge5!V8))</f>
        <v>225</v>
      </c>
      <c r="W8" s="20">
        <f>IF(ISERROR(AVERAGE(Judge1:Judge5!W8))," ", AVERAGE(Judge1:Judge5!W8))</f>
        <v>250</v>
      </c>
      <c r="X8" s="20">
        <f>IF(ISERROR(AVERAGE(Judge1:Judge5!X8))," ", AVERAGE(Judge1:Judge5!X8))</f>
        <v>150</v>
      </c>
      <c r="Y8" s="20" t="str">
        <f>IF(ISERROR(AVERAGE(Judge1:Judge5!Y8))," ", AVERAGE(Judge1:Judge5!Y8))</f>
        <v xml:space="preserve"> 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20">
        <f>IF(ISERROR(AVERAGE(Judge1:Judge5!F9))," ", AVERAGE(Judge1:Judge5!F9))</f>
        <v>100</v>
      </c>
      <c r="G9" s="20">
        <f>IF(ISERROR(AVERAGE(Judge1:Judge5!G9))," ", AVERAGE(Judge1:Judge5!G9))</f>
        <v>100</v>
      </c>
      <c r="H9" s="20" t="str">
        <f>IF(ISERROR(AVERAGE(Judge1:Judge5!H9))," ", AVERAGE(Judge1:Judge5!H9))</f>
        <v xml:space="preserve"> </v>
      </c>
      <c r="I9" s="20">
        <f>IF(ISERROR(AVERAGE(Judge1:Judge5!I9))," ", AVERAGE(Judge1:Judge5!I9))</f>
        <v>100</v>
      </c>
      <c r="J9" s="20">
        <f>IF(ISERROR(AVERAGE(Judge1:Judge5!J9))," ", AVERAGE(Judge1:Judge5!J9))</f>
        <v>75</v>
      </c>
      <c r="K9" s="20">
        <f>IF(ISERROR(AVERAGE(Judge1:Judge5!K9))," ", AVERAGE(Judge1:Judge5!K9))</f>
        <v>150</v>
      </c>
      <c r="L9" s="20">
        <f>IF(ISERROR(AVERAGE(Judge1:Judge5!L9))," ", AVERAGE(Judge1:Judge5!L9))</f>
        <v>225</v>
      </c>
      <c r="M9" s="20" t="str">
        <f>IF(ISERROR(AVERAGE(Judge1:Judge5!M9))," ", AVERAGE(Judge1:Judge5!M9))</f>
        <v xml:space="preserve"> </v>
      </c>
      <c r="N9" s="20">
        <f>IF(ISERROR(AVERAGE(Judge1:Judge5!N9))," ", AVERAGE(Judge1:Judge5!N9))</f>
        <v>225</v>
      </c>
      <c r="O9" s="20">
        <f>IF(ISERROR(AVERAGE(Judge1:Judge5!O9))," ", AVERAGE(Judge1:Judge5!O9))</f>
        <v>150</v>
      </c>
      <c r="P9" s="20">
        <f>IF(ISERROR(AVERAGE(Judge1:Judge5!P9))," ", AVERAGE(Judge1:Judge5!P9))</f>
        <v>175</v>
      </c>
      <c r="Q9" s="20">
        <f>IF(ISERROR(AVERAGE(Judge1:Judge5!Q9))," ", AVERAGE(Judge1:Judge5!Q9))</f>
        <v>150</v>
      </c>
      <c r="R9" s="20">
        <f>IF(ISERROR(AVERAGE(Judge1:Judge5!R9))," ", AVERAGE(Judge1:Judge5!R9))</f>
        <v>150</v>
      </c>
      <c r="S9" s="20">
        <f>IF(ISERROR(AVERAGE(Judge1:Judge5!S9))," ", AVERAGE(Judge1:Judge5!S9))</f>
        <v>150</v>
      </c>
      <c r="T9" s="20">
        <f>IF(ISERROR(AVERAGE(Judge1:Judge5!T9))," ", AVERAGE(Judge1:Judge5!T9))</f>
        <v>75</v>
      </c>
      <c r="U9" s="20">
        <f>IF(ISERROR(AVERAGE(Judge1:Judge5!U9))," ", AVERAGE(Judge1:Judge5!U9))</f>
        <v>175</v>
      </c>
      <c r="V9" s="20">
        <f>IF(ISERROR(AVERAGE(Judge1:Judge5!V9))," ", AVERAGE(Judge1:Judge5!V9))</f>
        <v>100</v>
      </c>
      <c r="W9" s="20">
        <f>IF(ISERROR(AVERAGE(Judge1:Judge5!W9))," ", AVERAGE(Judge1:Judge5!W9))</f>
        <v>100</v>
      </c>
      <c r="X9" s="20">
        <f>IF(ISERROR(AVERAGE(Judge1:Judge5!X9))," ", AVERAGE(Judge1:Judge5!X9))</f>
        <v>150</v>
      </c>
      <c r="Y9" s="20" t="str">
        <f>IF(ISERROR(AVERAGE(Judge1:Judge5!Y9))," ", AVERAGE(Judge1:Judge5!Y9))</f>
        <v xml:space="preserve"> 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20">
        <f>IF(ISERROR(AVERAGE(Judge1:Judge5!F10))," ", AVERAGE(Judge1:Judge5!F10))</f>
        <v>72</v>
      </c>
      <c r="G10" s="20">
        <f>IF(ISERROR(AVERAGE(Judge1:Judge5!G10))," ", AVERAGE(Judge1:Judge5!G10))</f>
        <v>60</v>
      </c>
      <c r="H10" s="20" t="str">
        <f>IF(ISERROR(AVERAGE(Judge1:Judge5!H10))," ", AVERAGE(Judge1:Judge5!H10))</f>
        <v xml:space="preserve"> </v>
      </c>
      <c r="I10" s="20">
        <f>IF(ISERROR(AVERAGE(Judge1:Judge5!I10))," ", AVERAGE(Judge1:Judge5!I10))</f>
        <v>68</v>
      </c>
      <c r="J10" s="20">
        <f>IF(ISERROR(AVERAGE(Judge1:Judge5!J10))," ", AVERAGE(Judge1:Judge5!J10))</f>
        <v>88</v>
      </c>
      <c r="K10" s="20">
        <f>IF(ISERROR(AVERAGE(Judge1:Judge5!K10))," ", AVERAGE(Judge1:Judge5!K10))</f>
        <v>88</v>
      </c>
      <c r="L10" s="20">
        <f>IF(ISERROR(AVERAGE(Judge1:Judge5!L10))," ", AVERAGE(Judge1:Judge5!L10))</f>
        <v>84</v>
      </c>
      <c r="M10" s="20" t="str">
        <f>IF(ISERROR(AVERAGE(Judge1:Judge5!M10))," ", AVERAGE(Judge1:Judge5!M10))</f>
        <v xml:space="preserve"> </v>
      </c>
      <c r="N10" s="20">
        <f>IF(ISERROR(AVERAGE(Judge1:Judge5!N10))," ", AVERAGE(Judge1:Judge5!N10))</f>
        <v>68</v>
      </c>
      <c r="O10" s="20">
        <f>IF(ISERROR(AVERAGE(Judge1:Judge5!O10))," ", AVERAGE(Judge1:Judge5!O10))</f>
        <v>64</v>
      </c>
      <c r="P10" s="20">
        <f>IF(ISERROR(AVERAGE(Judge1:Judge5!P10))," ", AVERAGE(Judge1:Judge5!P10))</f>
        <v>60</v>
      </c>
      <c r="Q10" s="20">
        <f>IF(ISERROR(AVERAGE(Judge1:Judge5!Q10))," ", AVERAGE(Judge1:Judge5!Q10))</f>
        <v>75</v>
      </c>
      <c r="R10" s="20">
        <f>IF(ISERROR(AVERAGE(Judge1:Judge5!R10))," ", AVERAGE(Judge1:Judge5!R10))</f>
        <v>75</v>
      </c>
      <c r="S10" s="20">
        <f>IF(ISERROR(AVERAGE(Judge1:Judge5!S10))," ", AVERAGE(Judge1:Judge5!S10))</f>
        <v>84</v>
      </c>
      <c r="T10" s="20">
        <f>IF(ISERROR(AVERAGE(Judge1:Judge5!T10))," ", AVERAGE(Judge1:Judge5!T10))</f>
        <v>76</v>
      </c>
      <c r="U10" s="20">
        <f>IF(ISERROR(AVERAGE(Judge1:Judge5!U10))," ", AVERAGE(Judge1:Judge5!U10))</f>
        <v>68</v>
      </c>
      <c r="V10" s="20">
        <f>IF(ISERROR(AVERAGE(Judge1:Judge5!V10))," ", AVERAGE(Judge1:Judge5!V10))</f>
        <v>68</v>
      </c>
      <c r="W10" s="20">
        <f>IF(ISERROR(AVERAGE(Judge1:Judge5!W10))," ", AVERAGE(Judge1:Judge5!W10))</f>
        <v>96</v>
      </c>
      <c r="X10" s="20">
        <f>IF(ISERROR(AVERAGE(Judge1:Judge5!X10))," ", AVERAGE(Judge1:Judge5!X10))</f>
        <v>72</v>
      </c>
      <c r="Y10" s="20" t="str">
        <f>IF(ISERROR(AVERAGE(Judge1:Judge5!Y10))," ", AVERAGE(Judge1:Judge5!Y10))</f>
        <v xml:space="preserve"> 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21" t="str">
        <f>IF(ISERROR(AVERAGE(Judge1:Judge5!F11))," ", AVERAGE(Judge1:Judge5!F11))</f>
        <v xml:space="preserve"> </v>
      </c>
      <c r="G11" s="21" t="str">
        <f>IF(ISERROR(AVERAGE(Judge1:Judge5!G11))," ", AVERAGE(Judge1:Judge5!G11))</f>
        <v xml:space="preserve"> </v>
      </c>
      <c r="H11" s="21" t="str">
        <f>IF(ISERROR(AVERAGE(Judge1:Judge5!H11))," ", AVERAGE(Judge1:Judge5!H11))</f>
        <v xml:space="preserve"> </v>
      </c>
      <c r="I11" s="21" t="str">
        <f>IF(ISERROR(AVERAGE(Judge1:Judge5!I11))," ", AVERAGE(Judge1:Judge5!I11))</f>
        <v xml:space="preserve"> </v>
      </c>
      <c r="J11" s="21" t="str">
        <f>IF(ISERROR(AVERAGE(Judge1:Judge5!J11))," ", AVERAGE(Judge1:Judge5!J11))</f>
        <v xml:space="preserve"> </v>
      </c>
      <c r="K11" s="21" t="str">
        <f>IF(ISERROR(AVERAGE(Judge1:Judge5!K11))," ", AVERAGE(Judge1:Judge5!K11))</f>
        <v xml:space="preserve"> </v>
      </c>
      <c r="L11" s="21" t="str">
        <f>IF(ISERROR(AVERAGE(Judge1:Judge5!L11))," ", AVERAGE(Judge1:Judge5!L11))</f>
        <v xml:space="preserve"> </v>
      </c>
      <c r="M11" s="21" t="str">
        <f>IF(ISERROR(AVERAGE(Judge1:Judge5!M11))," ", AVERAGE(Judge1:Judge5!M11))</f>
        <v xml:space="preserve"> </v>
      </c>
      <c r="N11" s="21" t="str">
        <f>IF(ISERROR(AVERAGE(Judge1:Judge5!N11))," ", AVERAGE(Judge1:Judge5!N11))</f>
        <v xml:space="preserve"> </v>
      </c>
      <c r="O11" s="21" t="str">
        <f>IF(ISERROR(AVERAGE(Judge1:Judge5!O11))," ", AVERAGE(Judge1:Judge5!O11))</f>
        <v xml:space="preserve"> </v>
      </c>
      <c r="P11" s="21" t="str">
        <f>IF(ISERROR(AVERAGE(Judge1:Judge5!P11))," ", AVERAGE(Judge1:Judge5!P11))</f>
        <v xml:space="preserve"> </v>
      </c>
      <c r="Q11" s="21" t="str">
        <f>IF(ISERROR(AVERAGE(Judge1:Judge5!Q11))," ", AVERAGE(Judge1:Judge5!Q11))</f>
        <v xml:space="preserve"> </v>
      </c>
      <c r="R11" s="21" t="str">
        <f>IF(ISERROR(AVERAGE(Judge1:Judge5!R11))," ", AVERAGE(Judge1:Judge5!R11))</f>
        <v xml:space="preserve"> </v>
      </c>
      <c r="S11" s="21" t="str">
        <f>IF(ISERROR(AVERAGE(Judge1:Judge5!S11))," ", AVERAGE(Judge1:Judge5!S11))</f>
        <v xml:space="preserve"> </v>
      </c>
      <c r="T11" s="21" t="str">
        <f>IF(ISERROR(AVERAGE(Judge1:Judge5!T11))," ", AVERAGE(Judge1:Judge5!T11))</f>
        <v xml:space="preserve"> </v>
      </c>
      <c r="U11" s="21" t="str">
        <f>IF(ISERROR(AVERAGE(Judge1:Judge5!U11))," ", AVERAGE(Judge1:Judge5!U11))</f>
        <v xml:space="preserve"> </v>
      </c>
      <c r="V11" s="21" t="str">
        <f>IF(ISERROR(AVERAGE(Judge1:Judge5!V11))," ", AVERAGE(Judge1:Judge5!V11))</f>
        <v xml:space="preserve"> </v>
      </c>
      <c r="W11" s="21" t="str">
        <f>IF(ISERROR(AVERAGE(Judge1:Judge5!W11))," ", AVERAGE(Judge1:Judge5!W11))</f>
        <v xml:space="preserve"> </v>
      </c>
      <c r="X11" s="21" t="str">
        <f>IF(ISERROR(AVERAGE(Judge1:Judge5!X11))," ", AVERAGE(Judge1:Judge5!X11))</f>
        <v xml:space="preserve"> </v>
      </c>
      <c r="Y11" s="21" t="str">
        <f>IF(ISERROR(AVERAGE(Judge1:Judge5!Y11))," ", AVERAGE(Judge1:Judge5!Y11))</f>
        <v xml:space="preserve"> </v>
      </c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21" t="str">
        <f>IF(ISERROR(AVERAGE(Judge1:Judge5!H12))," ", AVERAGE(Judge1:Judge5!H12))</f>
        <v xml:space="preserve"> </v>
      </c>
      <c r="I12" s="21" t="str">
        <f>IF(ISERROR(AVERAGE(Judge1:Judge5!I12))," ", AVERAGE(Judge1:Judge5!I12))</f>
        <v xml:space="preserve"> </v>
      </c>
      <c r="J12" s="21" t="str">
        <f>IF(ISERROR(AVERAGE(Judge1:Judge5!J12))," ", AVERAGE(Judge1:Judge5!J12))</f>
        <v xml:space="preserve"> </v>
      </c>
      <c r="K12" s="21" t="str">
        <f>IF(ISERROR(AVERAGE(Judge1:Judge5!K12))," ", AVERAGE(Judge1:Judge5!K12))</f>
        <v xml:space="preserve"> </v>
      </c>
      <c r="L12" s="21" t="str">
        <f>IF(ISERROR(AVERAGE(Judge1:Judge5!L12))," ", AVERAGE(Judge1:Judge5!L12))</f>
        <v xml:space="preserve"> </v>
      </c>
      <c r="M12" s="21" t="str">
        <f>IF(ISERROR(AVERAGE(Judge1:Judge5!M12))," ", AVERAGE(Judge1:Judge5!M12))</f>
        <v xml:space="preserve"> </v>
      </c>
      <c r="N12" s="21" t="str">
        <f>IF(ISERROR(AVERAGE(Judge1:Judge5!N12))," ", AVERAGE(Judge1:Judge5!N12))</f>
        <v xml:space="preserve"> </v>
      </c>
      <c r="O12" s="21" t="str">
        <f>IF(ISERROR(AVERAGE(Judge1:Judge5!O12))," ", AVERAGE(Judge1:Judge5!O12))</f>
        <v xml:space="preserve"> </v>
      </c>
      <c r="P12" s="21" t="str">
        <f>IF(ISERROR(AVERAGE(Judge1:Judge5!P12))," ", AVERAGE(Judge1:Judge5!P12))</f>
        <v xml:space="preserve"> </v>
      </c>
      <c r="Q12" s="21" t="str">
        <f>IF(ISERROR(AVERAGE(Judge1:Judge5!Q12))," ", AVERAGE(Judge1:Judge5!Q12))</f>
        <v xml:space="preserve"> </v>
      </c>
      <c r="R12" s="21" t="str">
        <f>IF(ISERROR(AVERAGE(Judge1:Judge5!R12))," ", AVERAGE(Judge1:Judge5!R12))</f>
        <v xml:space="preserve"> </v>
      </c>
      <c r="S12" s="21" t="str">
        <f>IF(ISERROR(AVERAGE(Judge1:Judge5!S12))," ", AVERAGE(Judge1:Judge5!S12))</f>
        <v xml:space="preserve"> </v>
      </c>
      <c r="T12" s="21" t="str">
        <f>IF(ISERROR(AVERAGE(Judge1:Judge5!T12))," ", AVERAGE(Judge1:Judge5!T12))</f>
        <v xml:space="preserve"> </v>
      </c>
      <c r="U12" s="21" t="str">
        <f>IF(ISERROR(AVERAGE(Judge1:Judge5!U12))," ", AVERAGE(Judge1:Judge5!U12))</f>
        <v xml:space="preserve"> </v>
      </c>
      <c r="V12" s="21" t="str">
        <f>IF(ISERROR(AVERAGE(Judge1:Judge5!V12))," ", AVERAGE(Judge1:Judge5!V12))</f>
        <v xml:space="preserve"> </v>
      </c>
      <c r="W12" s="21" t="str">
        <f>IF(ISERROR(AVERAGE(Judge1:Judge5!W12))," ", AVERAGE(Judge1:Judge5!W12))</f>
        <v xml:space="preserve"> </v>
      </c>
      <c r="X12" s="21" t="str">
        <f>IF(ISERROR(AVERAGE(Judge1:Judge5!X12))," ", AVERAGE(Judge1:Judge5!X12))</f>
        <v xml:space="preserve"> </v>
      </c>
      <c r="Y12" s="21" t="str">
        <f>IF(ISERROR(AVERAGE(Judge1:Judge5!Y12))," ", AVERAGE(Judge1:Judge5!Y12))</f>
        <v xml:space="preserve"> </v>
      </c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562</v>
      </c>
      <c r="G15" s="13">
        <f>SUM($G$7:$G$12)</f>
        <v>650</v>
      </c>
      <c r="H15" s="13">
        <f>SUM($H$7:$H$12)</f>
        <v>0</v>
      </c>
      <c r="I15" s="13">
        <f>SUM($I$7:$I$12)</f>
        <v>643</v>
      </c>
      <c r="J15" s="13">
        <f>SUM($J$7:$J$12)</f>
        <v>693</v>
      </c>
      <c r="K15" s="13">
        <f>SUM($K$7:$K$12)</f>
        <v>613</v>
      </c>
      <c r="L15" s="13">
        <f>SUM($L$7:$L$12)</f>
        <v>884</v>
      </c>
      <c r="M15" s="13">
        <f>SUM($M$7:$M$12)</f>
        <v>0</v>
      </c>
      <c r="N15" s="13">
        <f>SUM($N$7:$N$12)</f>
        <v>753</v>
      </c>
      <c r="O15" s="13">
        <f>SUM($O$7:$O$12)</f>
        <v>624</v>
      </c>
      <c r="P15" s="13">
        <f>SUM($P$7:$P$12)</f>
        <v>755</v>
      </c>
      <c r="Q15" s="13">
        <f>SUM($Q$7:$Q$12)</f>
        <v>655</v>
      </c>
      <c r="R15" s="13">
        <f>SUM($R$7:$R$12)</f>
        <v>700</v>
      </c>
      <c r="S15" s="13">
        <f>SUM($S$7:$S$12)</f>
        <v>774</v>
      </c>
      <c r="T15" s="13">
        <f>SUM($T$7:$T$12)</f>
        <v>701</v>
      </c>
      <c r="U15" s="13">
        <f>SUM($U$7:$U$12)</f>
        <v>738</v>
      </c>
      <c r="V15" s="13">
        <f>SUM($V$7:$V$12)</f>
        <v>613</v>
      </c>
      <c r="W15" s="13">
        <f>SUM($W$7:$W$12)</f>
        <v>686</v>
      </c>
      <c r="X15" s="13">
        <f>SUM($X$7:$X$12)</f>
        <v>562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24</v>
      </c>
      <c r="D17" s="14">
        <f>LARGE($F$15:$Y$15,1)</f>
        <v>884</v>
      </c>
      <c r="E17">
        <f>INDEX($F$6:$Y$6,MATCH($D$17,$F$15:$Y$15,0))</f>
        <v>1451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27</v>
      </c>
      <c r="D18" s="15">
        <f>LARGE($F$15:$Y$15,2)</f>
        <v>774</v>
      </c>
      <c r="E18">
        <f>INDEX($F$6:$Y$6,MATCH($D$18,$F$15:$Y$15,0))</f>
        <v>1877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28</v>
      </c>
      <c r="D19" s="16">
        <f>LARGE($F$15:$Y$15,3)</f>
        <v>755</v>
      </c>
      <c r="E19">
        <f>INDEX($F$6:$Y$6,MATCH($D$19,$F$15:$Y$15,0))</f>
        <v>1872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29</v>
      </c>
      <c r="D20" s="17">
        <f>LARGE($F$15:$Y$15,4)</f>
        <v>753</v>
      </c>
      <c r="E20">
        <f>INDEX($F$6:$Y$6,MATCH($D$20,$F$15:$Y$15,0))</f>
        <v>1798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8">
        <f>LARGE($F$15:$Y$15,5)</f>
        <v>738</v>
      </c>
      <c r="E21">
        <f>INDEX($F$6:$Y$6,MATCH($D$21,$F$15:$Y$15,0))</f>
        <v>2134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Y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Y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Y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Y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Y11">
    <cfRule type="cellIs" dxfId="110" priority="9" stopIfTrue="1" operator="lessThan">
      <formula>$E$11</formula>
    </cfRule>
    <cfRule type="cellIs" dxfId="109" priority="10" stopIfTrue="1" operator="greaterThan">
      <formula>0</formula>
    </cfRule>
  </conditionalFormatting>
  <conditionalFormatting sqref="E12:Y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Y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K7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1184</v>
      </c>
      <c r="G6" s="1">
        <v>1185</v>
      </c>
      <c r="H6" s="1">
        <v>1186</v>
      </c>
      <c r="I6" s="1">
        <v>1187</v>
      </c>
      <c r="J6" s="1">
        <v>1188</v>
      </c>
      <c r="K6" s="1">
        <v>1190</v>
      </c>
      <c r="L6" s="1">
        <v>1451</v>
      </c>
      <c r="M6" s="1">
        <v>1660</v>
      </c>
      <c r="N6" s="1">
        <v>1798</v>
      </c>
      <c r="O6" s="1">
        <v>1804</v>
      </c>
      <c r="P6" s="1">
        <v>1872</v>
      </c>
      <c r="Q6" s="1">
        <v>1874</v>
      </c>
      <c r="R6" s="1">
        <v>1875</v>
      </c>
      <c r="S6" s="1">
        <v>1877</v>
      </c>
      <c r="T6" s="1">
        <v>2018</v>
      </c>
      <c r="U6" s="1">
        <v>2134</v>
      </c>
      <c r="V6" s="1">
        <v>2145</v>
      </c>
      <c r="W6" s="1">
        <v>2214</v>
      </c>
      <c r="X6" s="1">
        <v>2272</v>
      </c>
      <c r="Y6" s="1">
        <v>2375</v>
      </c>
    </row>
    <row r="7" spans="1:69" x14ac:dyDescent="0.2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5">
        <v>140</v>
      </c>
      <c r="G7" s="5">
        <v>240</v>
      </c>
      <c r="H7" s="5"/>
      <c r="I7" s="5">
        <v>200</v>
      </c>
      <c r="J7" s="5">
        <v>280</v>
      </c>
      <c r="K7" s="5">
        <v>250</v>
      </c>
      <c r="L7" s="5">
        <v>300</v>
      </c>
      <c r="M7" s="5"/>
      <c r="N7" s="5">
        <v>210</v>
      </c>
      <c r="O7" s="5">
        <v>135</v>
      </c>
      <c r="P7" s="5">
        <v>270</v>
      </c>
      <c r="Q7" s="5">
        <v>205</v>
      </c>
      <c r="R7" s="5">
        <v>250</v>
      </c>
      <c r="S7" s="5">
        <v>240</v>
      </c>
      <c r="T7" s="5">
        <v>300</v>
      </c>
      <c r="U7" s="5">
        <v>220</v>
      </c>
      <c r="V7" s="5">
        <v>220</v>
      </c>
      <c r="W7" s="5">
        <v>240</v>
      </c>
      <c r="X7" s="5">
        <v>190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5">
        <v>250</v>
      </c>
      <c r="G8" s="5">
        <v>250</v>
      </c>
      <c r="H8" s="5"/>
      <c r="I8" s="5">
        <v>275</v>
      </c>
      <c r="J8" s="5">
        <v>250</v>
      </c>
      <c r="K8" s="5">
        <v>125</v>
      </c>
      <c r="L8" s="5">
        <v>275</v>
      </c>
      <c r="M8" s="5"/>
      <c r="N8" s="5">
        <v>250</v>
      </c>
      <c r="O8" s="5">
        <v>275</v>
      </c>
      <c r="P8" s="5">
        <v>250</v>
      </c>
      <c r="Q8" s="5">
        <v>225</v>
      </c>
      <c r="R8" s="5">
        <v>225</v>
      </c>
      <c r="S8" s="5">
        <v>300</v>
      </c>
      <c r="T8" s="5">
        <v>250</v>
      </c>
      <c r="U8" s="5">
        <v>275</v>
      </c>
      <c r="V8" s="5">
        <v>225</v>
      </c>
      <c r="W8" s="5">
        <v>250</v>
      </c>
      <c r="X8" s="5">
        <v>150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5">
        <v>100</v>
      </c>
      <c r="G9" s="5">
        <v>100</v>
      </c>
      <c r="H9" s="5"/>
      <c r="I9" s="5">
        <v>100</v>
      </c>
      <c r="J9" s="5">
        <v>75</v>
      </c>
      <c r="K9" s="5">
        <v>150</v>
      </c>
      <c r="L9" s="5">
        <v>225</v>
      </c>
      <c r="M9" s="5"/>
      <c r="N9" s="5">
        <v>225</v>
      </c>
      <c r="O9" s="5">
        <v>150</v>
      </c>
      <c r="P9" s="5">
        <v>175</v>
      </c>
      <c r="Q9" s="5">
        <v>150</v>
      </c>
      <c r="R9" s="5">
        <v>150</v>
      </c>
      <c r="S9" s="5">
        <v>150</v>
      </c>
      <c r="T9" s="5">
        <v>75</v>
      </c>
      <c r="U9" s="5">
        <v>175</v>
      </c>
      <c r="V9" s="5">
        <v>100</v>
      </c>
      <c r="W9" s="5">
        <v>100</v>
      </c>
      <c r="X9" s="5">
        <v>150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5">
        <v>72</v>
      </c>
      <c r="G10" s="5">
        <v>60</v>
      </c>
      <c r="H10" s="5"/>
      <c r="I10" s="5">
        <v>68</v>
      </c>
      <c r="J10" s="5">
        <v>88</v>
      </c>
      <c r="K10" s="5">
        <v>88</v>
      </c>
      <c r="L10" s="5">
        <v>84</v>
      </c>
      <c r="M10" s="5"/>
      <c r="N10" s="5">
        <v>68</v>
      </c>
      <c r="O10" s="5">
        <v>64</v>
      </c>
      <c r="P10" s="5">
        <v>60</v>
      </c>
      <c r="Q10" s="5">
        <v>75</v>
      </c>
      <c r="R10" s="5">
        <v>75</v>
      </c>
      <c r="S10" s="5">
        <v>84</v>
      </c>
      <c r="T10" s="5">
        <v>76</v>
      </c>
      <c r="U10" s="5">
        <v>68</v>
      </c>
      <c r="V10" s="5">
        <v>68</v>
      </c>
      <c r="W10" s="5">
        <v>96</v>
      </c>
      <c r="X10" s="5">
        <v>72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562</v>
      </c>
      <c r="G15" s="13">
        <f>SUM($G$7:$G$12)</f>
        <v>650</v>
      </c>
      <c r="H15" s="13">
        <f>SUM($H$7:$H$12)</f>
        <v>0</v>
      </c>
      <c r="I15" s="13">
        <f>SUM($I$7:$I$12)</f>
        <v>643</v>
      </c>
      <c r="J15" s="13">
        <f>SUM($J$7:$J$12)</f>
        <v>693</v>
      </c>
      <c r="K15" s="13">
        <f>SUM($K$7:$K$12)</f>
        <v>613</v>
      </c>
      <c r="L15" s="13">
        <f>SUM($L$7:$L$12)</f>
        <v>884</v>
      </c>
      <c r="M15" s="13">
        <f>SUM($M$7:$M$12)</f>
        <v>0</v>
      </c>
      <c r="N15" s="13">
        <f>SUM($N$7:$N$12)</f>
        <v>753</v>
      </c>
      <c r="O15" s="13">
        <f>SUM($O$7:$O$12)</f>
        <v>624</v>
      </c>
      <c r="P15" s="13">
        <f>SUM($P$7:$P$12)</f>
        <v>755</v>
      </c>
      <c r="Q15" s="13">
        <f>SUM($Q$7:$Q$12)</f>
        <v>655</v>
      </c>
      <c r="R15" s="13">
        <f>SUM($R$7:$R$12)</f>
        <v>700</v>
      </c>
      <c r="S15" s="13">
        <f>SUM($S$7:$S$12)</f>
        <v>774</v>
      </c>
      <c r="T15" s="13">
        <f>SUM($T$7:$T$12)</f>
        <v>701</v>
      </c>
      <c r="U15" s="13">
        <f>SUM($U$7:$U$12)</f>
        <v>738</v>
      </c>
      <c r="V15" s="13">
        <f>SUM($V$7:$V$12)</f>
        <v>613</v>
      </c>
      <c r="W15" s="13">
        <f>SUM($W$7:$W$12)</f>
        <v>686</v>
      </c>
      <c r="X15" s="13">
        <f>SUM($X$7:$X$12)</f>
        <v>562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Y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Y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Y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Y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Y11">
    <cfRule type="cellIs" dxfId="93" priority="9" stopIfTrue="1" operator="lessThan">
      <formula>$E$11</formula>
    </cfRule>
    <cfRule type="cellIs" dxfId="92" priority="10" stopIfTrue="1" operator="greaterThan">
      <formula>0</formula>
    </cfRule>
  </conditionalFormatting>
  <conditionalFormatting sqref="E12:Y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Y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1184</v>
      </c>
      <c r="G6" s="1">
        <v>1185</v>
      </c>
      <c r="H6" s="1">
        <v>1186</v>
      </c>
      <c r="I6" s="1">
        <v>1187</v>
      </c>
      <c r="J6" s="1">
        <v>1188</v>
      </c>
      <c r="K6" s="1">
        <v>1190</v>
      </c>
      <c r="L6" s="1">
        <v>1451</v>
      </c>
      <c r="M6" s="1">
        <v>1660</v>
      </c>
      <c r="N6" s="1">
        <v>1798</v>
      </c>
      <c r="O6" s="1">
        <v>1804</v>
      </c>
      <c r="P6" s="1">
        <v>1872</v>
      </c>
      <c r="Q6" s="1">
        <v>1874</v>
      </c>
      <c r="R6" s="1">
        <v>1875</v>
      </c>
      <c r="S6" s="1">
        <v>1877</v>
      </c>
      <c r="T6" s="1">
        <v>2018</v>
      </c>
      <c r="U6" s="1">
        <v>2134</v>
      </c>
      <c r="V6" s="1">
        <v>2145</v>
      </c>
      <c r="W6" s="1">
        <v>2214</v>
      </c>
      <c r="X6" s="1">
        <v>2272</v>
      </c>
      <c r="Y6" s="1">
        <v>2375</v>
      </c>
    </row>
    <row r="7" spans="1:69" x14ac:dyDescent="0.2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Y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Y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Y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Y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Y11">
    <cfRule type="cellIs" dxfId="76" priority="9" stopIfTrue="1" operator="lessThan">
      <formula>$E$11</formula>
    </cfRule>
    <cfRule type="cellIs" dxfId="75" priority="10" stopIfTrue="1" operator="greaterThan">
      <formula>0</formula>
    </cfRule>
  </conditionalFormatting>
  <conditionalFormatting sqref="E12:Y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Y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1184</v>
      </c>
      <c r="G6" s="1">
        <v>1185</v>
      </c>
      <c r="H6" s="1">
        <v>1186</v>
      </c>
      <c r="I6" s="1">
        <v>1187</v>
      </c>
      <c r="J6" s="1">
        <v>1188</v>
      </c>
      <c r="K6" s="1">
        <v>1190</v>
      </c>
      <c r="L6" s="1">
        <v>1451</v>
      </c>
      <c r="M6" s="1">
        <v>1660</v>
      </c>
      <c r="N6" s="1">
        <v>1798</v>
      </c>
      <c r="O6" s="1">
        <v>1804</v>
      </c>
      <c r="P6" s="1">
        <v>1872</v>
      </c>
      <c r="Q6" s="1">
        <v>1874</v>
      </c>
      <c r="R6" s="1">
        <v>1875</v>
      </c>
      <c r="S6" s="1">
        <v>1877</v>
      </c>
      <c r="T6" s="1">
        <v>2018</v>
      </c>
      <c r="U6" s="1">
        <v>2134</v>
      </c>
      <c r="V6" s="1">
        <v>2145</v>
      </c>
      <c r="W6" s="1">
        <v>2214</v>
      </c>
      <c r="X6" s="1">
        <v>2272</v>
      </c>
      <c r="Y6" s="1">
        <v>2375</v>
      </c>
    </row>
    <row r="7" spans="1:69" x14ac:dyDescent="0.2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Y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Y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Y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Y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Y11">
    <cfRule type="cellIs" dxfId="59" priority="9" stopIfTrue="1" operator="lessThan">
      <formula>$E$11</formula>
    </cfRule>
    <cfRule type="cellIs" dxfId="58" priority="10" stopIfTrue="1" operator="greaterThan">
      <formula>0</formula>
    </cfRule>
  </conditionalFormatting>
  <conditionalFormatting sqref="E12:Y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Y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1184</v>
      </c>
      <c r="G6" s="1">
        <v>1185</v>
      </c>
      <c r="H6" s="1">
        <v>1186</v>
      </c>
      <c r="I6" s="1">
        <v>1187</v>
      </c>
      <c r="J6" s="1">
        <v>1188</v>
      </c>
      <c r="K6" s="1">
        <v>1190</v>
      </c>
      <c r="L6" s="1">
        <v>1451</v>
      </c>
      <c r="M6" s="1">
        <v>1660</v>
      </c>
      <c r="N6" s="1">
        <v>1798</v>
      </c>
      <c r="O6" s="1">
        <v>1804</v>
      </c>
      <c r="P6" s="1">
        <v>1872</v>
      </c>
      <c r="Q6" s="1">
        <v>1874</v>
      </c>
      <c r="R6" s="1">
        <v>1875</v>
      </c>
      <c r="S6" s="1">
        <v>1877</v>
      </c>
      <c r="T6" s="1">
        <v>2018</v>
      </c>
      <c r="U6" s="1">
        <v>2134</v>
      </c>
      <c r="V6" s="1">
        <v>2145</v>
      </c>
      <c r="W6" s="1">
        <v>2214</v>
      </c>
      <c r="X6" s="1">
        <v>2272</v>
      </c>
      <c r="Y6" s="1">
        <v>2375</v>
      </c>
    </row>
    <row r="7" spans="1:69" x14ac:dyDescent="0.2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Y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Y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Y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Y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Y11">
    <cfRule type="cellIs" dxfId="42" priority="9" stopIfTrue="1" operator="lessThan">
      <formula>$E$11</formula>
    </cfRule>
    <cfRule type="cellIs" dxfId="41" priority="10" stopIfTrue="1" operator="greaterThan">
      <formula>0</formula>
    </cfRule>
  </conditionalFormatting>
  <conditionalFormatting sqref="E12:Y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Y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1184</v>
      </c>
      <c r="G6" s="1">
        <v>1185</v>
      </c>
      <c r="H6" s="1">
        <v>1186</v>
      </c>
      <c r="I6" s="1">
        <v>1187</v>
      </c>
      <c r="J6" s="1">
        <v>1188</v>
      </c>
      <c r="K6" s="1">
        <v>1190</v>
      </c>
      <c r="L6" s="1">
        <v>1451</v>
      </c>
      <c r="M6" s="1">
        <v>1660</v>
      </c>
      <c r="N6" s="1">
        <v>1798</v>
      </c>
      <c r="O6" s="1">
        <v>1804</v>
      </c>
      <c r="P6" s="1">
        <v>1872</v>
      </c>
      <c r="Q6" s="1">
        <v>1874</v>
      </c>
      <c r="R6" s="1">
        <v>1875</v>
      </c>
      <c r="S6" s="1">
        <v>1877</v>
      </c>
      <c r="T6" s="1">
        <v>2018</v>
      </c>
      <c r="U6" s="1">
        <v>2134</v>
      </c>
      <c r="V6" s="1">
        <v>2145</v>
      </c>
      <c r="W6" s="1">
        <v>2214</v>
      </c>
      <c r="X6" s="1">
        <v>2272</v>
      </c>
      <c r="Y6" s="1">
        <v>2375</v>
      </c>
    </row>
    <row r="7" spans="1:69" x14ac:dyDescent="0.2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Y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Y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Y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Y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Y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Y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Y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25" width="9.140625" customWidth="1"/>
    <col min="26" max="31" width="11.140625" customWidth="1"/>
  </cols>
  <sheetData>
    <row r="1" spans="1:69" x14ac:dyDescent="0.2">
      <c r="F1" s="19" t="s">
        <v>33</v>
      </c>
    </row>
    <row r="2" spans="1:69" ht="18" x14ac:dyDescent="0.25">
      <c r="D2" s="4" t="s">
        <v>1</v>
      </c>
      <c r="G2" s="19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31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1184</v>
      </c>
      <c r="G6" s="22">
        <v>1185</v>
      </c>
      <c r="H6" s="22">
        <v>1186</v>
      </c>
      <c r="I6" s="22">
        <v>1187</v>
      </c>
      <c r="J6" s="22">
        <v>1188</v>
      </c>
      <c r="K6" s="22">
        <v>1190</v>
      </c>
      <c r="L6" s="22">
        <v>1451</v>
      </c>
      <c r="M6" s="22">
        <v>1660</v>
      </c>
      <c r="N6" s="22">
        <v>1798</v>
      </c>
      <c r="O6" s="22">
        <v>1804</v>
      </c>
      <c r="P6" s="22">
        <v>1872</v>
      </c>
      <c r="Q6" s="22">
        <v>1874</v>
      </c>
      <c r="R6" s="22">
        <v>1875</v>
      </c>
      <c r="S6" s="22">
        <v>1877</v>
      </c>
      <c r="T6" s="22">
        <v>2018</v>
      </c>
      <c r="U6" s="22">
        <v>2134</v>
      </c>
      <c r="V6" s="22">
        <v>2145</v>
      </c>
      <c r="W6" s="22">
        <v>2214</v>
      </c>
      <c r="X6" s="22">
        <v>2272</v>
      </c>
      <c r="Y6" s="22">
        <v>2375</v>
      </c>
    </row>
    <row r="7" spans="1:69" ht="30" x14ac:dyDescent="0.4">
      <c r="A7" s="10">
        <v>11423</v>
      </c>
      <c r="B7" s="10">
        <v>263731</v>
      </c>
      <c r="C7" s="9" t="s">
        <v>14</v>
      </c>
      <c r="D7" s="3" t="s">
        <v>15</v>
      </c>
      <c r="E7" s="3">
        <v>300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0">
        <v>11423</v>
      </c>
      <c r="B8" s="10">
        <v>263732</v>
      </c>
      <c r="C8" s="3" t="s">
        <v>14</v>
      </c>
      <c r="D8" s="3" t="s">
        <v>16</v>
      </c>
      <c r="E8" s="3">
        <v>300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0">
        <v>11423</v>
      </c>
      <c r="B9" s="10">
        <v>263733</v>
      </c>
      <c r="C9" s="3" t="s">
        <v>14</v>
      </c>
      <c r="D9" s="3" t="s">
        <v>17</v>
      </c>
      <c r="E9" s="3">
        <v>300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0">
        <v>11423</v>
      </c>
      <c r="B10" s="10">
        <v>263736</v>
      </c>
      <c r="C10" s="3" t="s">
        <v>14</v>
      </c>
      <c r="D10" s="3" t="s">
        <v>18</v>
      </c>
      <c r="E10" s="3">
        <v>100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0">
        <v>11423</v>
      </c>
      <c r="B11" s="10">
        <v>263737</v>
      </c>
      <c r="C11" s="11" t="s">
        <v>19</v>
      </c>
      <c r="D11" s="11" t="s">
        <v>20</v>
      </c>
      <c r="E11" s="11">
        <v>-50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0">
        <v>11423</v>
      </c>
      <c r="B12" s="10">
        <v>263738</v>
      </c>
      <c r="C12" s="11" t="s">
        <v>19</v>
      </c>
      <c r="D12" s="11" t="s">
        <v>21</v>
      </c>
      <c r="E12" s="11">
        <v>-50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1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C14" t="s">
        <v>22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C15" t="s">
        <v>23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13">
        <f>SUM($P$7:$P$12)</f>
        <v>0</v>
      </c>
      <c r="Q15" s="13">
        <f>SUM($Q$7:$Q$12)</f>
        <v>0</v>
      </c>
      <c r="R15" s="13">
        <f>SUM($R$7:$R$12)</f>
        <v>0</v>
      </c>
      <c r="S15" s="13">
        <f>SUM($S$7:$S$12)</f>
        <v>0</v>
      </c>
      <c r="T15" s="13">
        <f>SUM($T$7:$T$12)</f>
        <v>0</v>
      </c>
      <c r="U15" s="13">
        <f>SUM($U$7:$U$12)</f>
        <v>0</v>
      </c>
      <c r="V15" s="13">
        <f>SUM($V$7:$V$12)</f>
        <v>0</v>
      </c>
      <c r="W15" s="13">
        <f>SUM($W$7:$W$12)</f>
        <v>0</v>
      </c>
      <c r="X15" s="13">
        <f>SUM($X$7:$X$12)</f>
        <v>0</v>
      </c>
      <c r="Y15" s="13">
        <f>SUM($Y$7:$Y$12)</f>
        <v>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24</v>
      </c>
      <c r="D17" s="14">
        <f>LARGE($F$15:$Y$15,1)</f>
        <v>0</v>
      </c>
      <c r="E17">
        <f>INDEX($F$6:$Y$6,MATCH($D$17,$F$15:$Y$15,0))</f>
        <v>1184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27</v>
      </c>
      <c r="D18" s="15">
        <f>LARGE($F$15:$Y$15,2)</f>
        <v>0</v>
      </c>
      <c r="E18">
        <f>INDEX($F$6:$Y$6,MATCH($D$18,$F$15:$Y$15,0))</f>
        <v>1184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C19" t="s">
        <v>28</v>
      </c>
      <c r="D19" s="16">
        <f>LARGE($F$15:$Y$15,3)</f>
        <v>0</v>
      </c>
      <c r="E19">
        <f>INDEX($F$6:$Y$6,MATCH($D$19,$F$15:$Y$15,0))</f>
        <v>1184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29</v>
      </c>
      <c r="D20" s="17">
        <f>LARGE($F$15:$Y$15,4)</f>
        <v>0</v>
      </c>
      <c r="E20">
        <f>INDEX($F$6:$Y$6,MATCH($D$20,$F$15:$Y$15,0))</f>
        <v>1184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8">
        <f>LARGE($F$15:$Y$15,5)</f>
        <v>0</v>
      </c>
      <c r="E21">
        <f>INDEX($F$6:$Y$6,MATCH($D$21,$F$15:$Y$15,0))</f>
        <v>1184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Y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Kara Miller</cp:lastModifiedBy>
  <cp:lastPrinted>2016-04-16T01:04:08Z</cp:lastPrinted>
  <dcterms:created xsi:type="dcterms:W3CDTF">2002-05-15T02:32:49Z</dcterms:created>
  <dcterms:modified xsi:type="dcterms:W3CDTF">2016-04-20T16:15:43Z</dcterms:modified>
</cp:coreProperties>
</file>