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30" windowWidth="11295" windowHeight="6495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62913"/>
</workbook>
</file>

<file path=xl/calcChain.xml><?xml version="1.0" encoding="utf-8"?>
<calcChain xmlns="http://schemas.openxmlformats.org/spreadsheetml/2006/main">
  <c r="E17" i="9" l="1"/>
  <c r="L18" i="9"/>
  <c r="K18" i="9"/>
  <c r="J18" i="9"/>
  <c r="I18" i="9"/>
  <c r="H18" i="9"/>
  <c r="G18" i="9"/>
  <c r="F18" i="9"/>
  <c r="G7" i="1"/>
  <c r="H7" i="1"/>
  <c r="I7" i="1"/>
  <c r="J7" i="1"/>
  <c r="K7" i="1"/>
  <c r="L7" i="1"/>
  <c r="G8" i="1"/>
  <c r="H8" i="1"/>
  <c r="I8" i="1"/>
  <c r="J8" i="1"/>
  <c r="K8" i="1"/>
  <c r="L8" i="1"/>
  <c r="G9" i="1"/>
  <c r="H9" i="1"/>
  <c r="I9" i="1"/>
  <c r="J9" i="1"/>
  <c r="K9" i="1"/>
  <c r="L9" i="1"/>
  <c r="G10" i="1"/>
  <c r="H10" i="1"/>
  <c r="I10" i="1"/>
  <c r="J10" i="1"/>
  <c r="K10" i="1"/>
  <c r="L10" i="1"/>
  <c r="G11" i="1"/>
  <c r="H11" i="1"/>
  <c r="I11" i="1"/>
  <c r="J11" i="1"/>
  <c r="K11" i="1"/>
  <c r="L11" i="1"/>
  <c r="G12" i="1"/>
  <c r="H12" i="1"/>
  <c r="I12" i="1"/>
  <c r="J12" i="1"/>
  <c r="K12" i="1"/>
  <c r="L12" i="1"/>
  <c r="G13" i="1"/>
  <c r="H13" i="1"/>
  <c r="I13" i="1"/>
  <c r="J13" i="1"/>
  <c r="K13" i="1"/>
  <c r="L13" i="1"/>
  <c r="G14" i="1"/>
  <c r="H14" i="1"/>
  <c r="I14" i="1"/>
  <c r="J14" i="1"/>
  <c r="K14" i="1"/>
  <c r="L14" i="1"/>
  <c r="G15" i="1"/>
  <c r="H15" i="1"/>
  <c r="I15" i="1"/>
  <c r="J15" i="1"/>
  <c r="K15" i="1"/>
  <c r="L15" i="1"/>
  <c r="F15" i="1"/>
  <c r="F14" i="1"/>
  <c r="F13" i="1"/>
  <c r="F12" i="1"/>
  <c r="F11" i="1"/>
  <c r="F10" i="1"/>
  <c r="F9" i="1"/>
  <c r="F8" i="1"/>
  <c r="F7" i="1"/>
  <c r="L18" i="8"/>
  <c r="K18" i="8"/>
  <c r="J18" i="8"/>
  <c r="I18" i="8"/>
  <c r="H18" i="8"/>
  <c r="G18" i="8"/>
  <c r="F18" i="8"/>
  <c r="E17" i="8"/>
  <c r="L18" i="7"/>
  <c r="K18" i="7"/>
  <c r="J18" i="7"/>
  <c r="I18" i="7"/>
  <c r="H18" i="7"/>
  <c r="G18" i="7"/>
  <c r="F18" i="7"/>
  <c r="E17" i="7"/>
  <c r="L18" i="6"/>
  <c r="K18" i="6"/>
  <c r="J18" i="6"/>
  <c r="I18" i="6"/>
  <c r="H18" i="6"/>
  <c r="G18" i="6"/>
  <c r="F18" i="6"/>
  <c r="E17" i="6"/>
  <c r="L18" i="5"/>
  <c r="K18" i="5"/>
  <c r="J18" i="5"/>
  <c r="I18" i="5"/>
  <c r="H18" i="5"/>
  <c r="G18" i="5"/>
  <c r="F18" i="5"/>
  <c r="E17" i="5"/>
  <c r="L18" i="4"/>
  <c r="K18" i="4"/>
  <c r="J18" i="4"/>
  <c r="I18" i="4"/>
  <c r="H18" i="4"/>
  <c r="G18" i="4"/>
  <c r="F18" i="4"/>
  <c r="E17" i="4"/>
  <c r="E17" i="1"/>
  <c r="K18" i="1" l="1"/>
  <c r="L18" i="1"/>
  <c r="H18" i="1"/>
  <c r="J18" i="1"/>
  <c r="I18" i="1"/>
  <c r="G18" i="1"/>
  <c r="D24" i="9"/>
  <c r="E24" i="9" s="1"/>
  <c r="D23" i="9"/>
  <c r="E23" i="9" s="1"/>
  <c r="D22" i="9"/>
  <c r="E22" i="9" s="1"/>
  <c r="D21" i="9"/>
  <c r="E21" i="9" s="1"/>
  <c r="D20" i="9"/>
  <c r="E20" i="9" s="1"/>
  <c r="F18" i="1"/>
  <c r="D22" i="1" l="1"/>
  <c r="E22" i="1" s="1"/>
  <c r="D20" i="1"/>
  <c r="E20" i="1" s="1"/>
  <c r="D21" i="1"/>
  <c r="E21" i="1" s="1"/>
  <c r="D23" i="1"/>
  <c r="E23" i="1" s="1"/>
  <c r="D24" i="1"/>
  <c r="E24" i="1" s="1"/>
</calcChain>
</file>

<file path=xl/sharedStrings.xml><?xml version="1.0" encoding="utf-8"?>
<sst xmlns="http://schemas.openxmlformats.org/spreadsheetml/2006/main" count="271" uniqueCount="37">
  <si>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</si>
  <si>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</si>
  <si>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</si>
  <si>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</si>
  <si>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</si>
  <si>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</si>
  <si>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</si>
  <si>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</si>
  <si>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</si>
  <si>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</si>
  <si>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</si>
  <si>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</si>
  <si>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Telecommunications Cabling</t>
  </si>
  <si>
    <t>S</t>
  </si>
  <si>
    <t>Standard</t>
  </si>
  <si>
    <t>Cable Construction</t>
  </si>
  <si>
    <t>Cable Installing</t>
  </si>
  <si>
    <t>Cable Troubleshooting</t>
  </si>
  <si>
    <t>Cable Termination- 25 pair</t>
  </si>
  <si>
    <t>Oral Technical Assistance</t>
  </si>
  <si>
    <t>Profesionalism</t>
  </si>
  <si>
    <t>Written Test</t>
  </si>
  <si>
    <t>Penalty</t>
  </si>
  <si>
    <t>Clothing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</si>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</sst>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4" fontId="0" fillId="2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5" fontId="0" fillId="0" borderId="0" xfId="1" applyNumberFormat="1" applyFont="1" applyProtection="1"/>
    <xf numFmtId="165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161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  <c r="G2" s="19" t="s">
        <v>35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34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1298</v>
      </c>
      <c r="G6" s="1">
        <v>1299</v>
      </c>
      <c r="H6" s="1">
        <v>1305</v>
      </c>
      <c r="I6" s="1">
        <v>1306</v>
      </c>
      <c r="J6" s="1">
        <v>1307</v>
      </c>
      <c r="K6" s="1">
        <v>1996</v>
      </c>
      <c r="L6" s="1">
        <v>1997</v>
      </c>
    </row>
    <row r="7" spans="1:69" x14ac:dyDescent="0.2">
      <c r="A7" s="10">
        <v>11472</v>
      </c>
      <c r="B7" s="10">
        <v>264320</v>
      </c>
      <c r="C7" s="9" t="s">
        <v>14</v>
      </c>
      <c r="D7" s="3" t="s">
        <v>15</v>
      </c>
      <c r="E7" s="3">
        <v>200</v>
      </c>
      <c r="F7" s="20">
        <f>IF(ISERROR(AVERAGE(Judge1:Judge5!F7))," ", AVERAGE(Judge1:Judge5!F7))</f>
        <v>200</v>
      </c>
      <c r="G7" s="20">
        <f>IF(ISERROR(AVERAGE(Judge1:Judge5!G7))," ", AVERAGE(Judge1:Judge5!G7))</f>
        <v>188</v>
      </c>
      <c r="H7" s="20">
        <f>IF(ISERROR(AVERAGE(Judge1:Judge5!H7))," ", AVERAGE(Judge1:Judge5!H7))</f>
        <v>200</v>
      </c>
      <c r="I7" s="20">
        <f>IF(ISERROR(AVERAGE(Judge1:Judge5!I7))," ", AVERAGE(Judge1:Judge5!I7))</f>
        <v>66</v>
      </c>
      <c r="J7" s="20">
        <f>IF(ISERROR(AVERAGE(Judge1:Judge5!J7))," ", AVERAGE(Judge1:Judge5!J7))</f>
        <v>42</v>
      </c>
      <c r="K7" s="20">
        <f>IF(ISERROR(AVERAGE(Judge1:Judge5!K7))," ", AVERAGE(Judge1:Judge5!K7))</f>
        <v>102</v>
      </c>
      <c r="L7" s="20">
        <f>IF(ISERROR(AVERAGE(Judge1:Judge5!L7))," ", AVERAGE(Judge1:Judge5!L7))</f>
        <v>44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11472</v>
      </c>
      <c r="B8" s="10">
        <v>264317</v>
      </c>
      <c r="C8" s="3" t="s">
        <v>14</v>
      </c>
      <c r="D8" s="3" t="s">
        <v>16</v>
      </c>
      <c r="E8" s="3">
        <v>200</v>
      </c>
      <c r="F8" s="20">
        <f>IF(ISERROR(AVERAGE(Judge1:Judge5!F8))," ", AVERAGE(Judge1:Judge5!F8))</f>
        <v>160</v>
      </c>
      <c r="G8" s="20">
        <f>IF(ISERROR(AVERAGE(Judge1:Judge5!G8))," ", AVERAGE(Judge1:Judge5!G8))</f>
        <v>160</v>
      </c>
      <c r="H8" s="20">
        <f>IF(ISERROR(AVERAGE(Judge1:Judge5!H8))," ", AVERAGE(Judge1:Judge5!H8))</f>
        <v>200</v>
      </c>
      <c r="I8" s="20">
        <f>IF(ISERROR(AVERAGE(Judge1:Judge5!I8))," ", AVERAGE(Judge1:Judge5!I8))</f>
        <v>150</v>
      </c>
      <c r="J8" s="20">
        <f>IF(ISERROR(AVERAGE(Judge1:Judge5!J8))," ", AVERAGE(Judge1:Judge5!J8))</f>
        <v>90</v>
      </c>
      <c r="K8" s="20">
        <f>IF(ISERROR(AVERAGE(Judge1:Judge5!K8))," ", AVERAGE(Judge1:Judge5!K8))</f>
        <v>120</v>
      </c>
      <c r="L8" s="20">
        <f>IF(ISERROR(AVERAGE(Judge1:Judge5!L8))," ", AVERAGE(Judge1:Judge5!L8))</f>
        <v>40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11472</v>
      </c>
      <c r="B9" s="10">
        <v>264319</v>
      </c>
      <c r="C9" s="3" t="s">
        <v>14</v>
      </c>
      <c r="D9" s="3" t="s">
        <v>17</v>
      </c>
      <c r="E9" s="3">
        <v>200</v>
      </c>
      <c r="F9" s="20">
        <f>IF(ISERROR(AVERAGE(Judge1:Judge5!F9))," ", AVERAGE(Judge1:Judge5!F9))</f>
        <v>168</v>
      </c>
      <c r="G9" s="20">
        <f>IF(ISERROR(AVERAGE(Judge1:Judge5!G9))," ", AVERAGE(Judge1:Judge5!G9))</f>
        <v>120</v>
      </c>
      <c r="H9" s="20">
        <f>IF(ISERROR(AVERAGE(Judge1:Judge5!H9))," ", AVERAGE(Judge1:Judge5!H9))</f>
        <v>182</v>
      </c>
      <c r="I9" s="20">
        <f>IF(ISERROR(AVERAGE(Judge1:Judge5!I9))," ", AVERAGE(Judge1:Judge5!I9))</f>
        <v>154</v>
      </c>
      <c r="J9" s="20">
        <f>IF(ISERROR(AVERAGE(Judge1:Judge5!J9))," ", AVERAGE(Judge1:Judge5!J9))</f>
        <v>160</v>
      </c>
      <c r="K9" s="20">
        <f>IF(ISERROR(AVERAGE(Judge1:Judge5!K9))," ", AVERAGE(Judge1:Judge5!K9))</f>
        <v>126</v>
      </c>
      <c r="L9" s="20">
        <f>IF(ISERROR(AVERAGE(Judge1:Judge5!L9))," ", AVERAGE(Judge1:Judge5!L9))</f>
        <v>120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11472</v>
      </c>
      <c r="B10" s="10">
        <v>264318</v>
      </c>
      <c r="C10" s="3" t="s">
        <v>14</v>
      </c>
      <c r="D10" s="3" t="s">
        <v>18</v>
      </c>
      <c r="E10" s="3">
        <v>150</v>
      </c>
      <c r="F10" s="20">
        <f>IF(ISERROR(AVERAGE(Judge1:Judge5!F10))," ", AVERAGE(Judge1:Judge5!F10))</f>
        <v>90</v>
      </c>
      <c r="G10" s="20">
        <f>IF(ISERROR(AVERAGE(Judge1:Judge5!G10))," ", AVERAGE(Judge1:Judge5!G10))</f>
        <v>116</v>
      </c>
      <c r="H10" s="20">
        <f>IF(ISERROR(AVERAGE(Judge1:Judge5!H10))," ", AVERAGE(Judge1:Judge5!H10))</f>
        <v>132</v>
      </c>
      <c r="I10" s="20">
        <f>IF(ISERROR(AVERAGE(Judge1:Judge5!I10))," ", AVERAGE(Judge1:Judge5!I10))</f>
        <v>92</v>
      </c>
      <c r="J10" s="20">
        <f>IF(ISERROR(AVERAGE(Judge1:Judge5!J10))," ", AVERAGE(Judge1:Judge5!J10))</f>
        <v>120</v>
      </c>
      <c r="K10" s="20">
        <f>IF(ISERROR(AVERAGE(Judge1:Judge5!K10))," ", AVERAGE(Judge1:Judge5!K10))</f>
        <v>83</v>
      </c>
      <c r="L10" s="20">
        <f>IF(ISERROR(AVERAGE(Judge1:Judge5!L10))," ", AVERAGE(Judge1:Judge5!L10))</f>
        <v>69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11472</v>
      </c>
      <c r="B11" s="10">
        <v>264321</v>
      </c>
      <c r="C11" s="3" t="s">
        <v>14</v>
      </c>
      <c r="D11" s="3" t="s">
        <v>19</v>
      </c>
      <c r="E11" s="3">
        <v>100</v>
      </c>
      <c r="F11" s="20" t="str">
        <f>IF(ISERROR(AVERAGE(Judge1:Judge5!F11))," ", AVERAGE(Judge1:Judge5!F11))</f>
        <v xml:space="preserve"> </v>
      </c>
      <c r="G11" s="20" t="str">
        <f>IF(ISERROR(AVERAGE(Judge1:Judge5!G11))," ", AVERAGE(Judge1:Judge5!G11))</f>
        <v xml:space="preserve"> </v>
      </c>
      <c r="H11" s="20" t="str">
        <f>IF(ISERROR(AVERAGE(Judge1:Judge5!H11))," ", AVERAGE(Judge1:Judge5!H11))</f>
        <v xml:space="preserve"> </v>
      </c>
      <c r="I11" s="20" t="str">
        <f>IF(ISERROR(AVERAGE(Judge1:Judge5!I11))," ", AVERAGE(Judge1:Judge5!I11))</f>
        <v xml:space="preserve"> </v>
      </c>
      <c r="J11" s="20" t="str">
        <f>IF(ISERROR(AVERAGE(Judge1:Judge5!J11))," ", AVERAGE(Judge1:Judge5!J11))</f>
        <v xml:space="preserve"> </v>
      </c>
      <c r="K11" s="20" t="str">
        <f>IF(ISERROR(AVERAGE(Judge1:Judge5!K11))," ", AVERAGE(Judge1:Judge5!K11))</f>
        <v xml:space="preserve"> </v>
      </c>
      <c r="L11" s="20" t="str">
        <f>IF(ISERROR(AVERAGE(Judge1:Judge5!L11))," ", AVERAGE(Judge1:Judge5!L11))</f>
        <v xml:space="preserve"> 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11472</v>
      </c>
      <c r="B12" s="10">
        <v>264322</v>
      </c>
      <c r="C12" s="3" t="s">
        <v>14</v>
      </c>
      <c r="D12" s="3" t="s">
        <v>20</v>
      </c>
      <c r="E12" s="3">
        <v>50</v>
      </c>
      <c r="F12" s="20" t="str">
        <f>IF(ISERROR(AVERAGE(Judge1:Judge5!F12))," ", AVERAGE(Judge1:Judge5!F12))</f>
        <v xml:space="preserve"> </v>
      </c>
      <c r="G12" s="20" t="str">
        <f>IF(ISERROR(AVERAGE(Judge1:Judge5!G12))," ", AVERAGE(Judge1:Judge5!G12))</f>
        <v xml:space="preserve"> </v>
      </c>
      <c r="H12" s="20" t="str">
        <f>IF(ISERROR(AVERAGE(Judge1:Judge5!H12))," ", AVERAGE(Judge1:Judge5!H12))</f>
        <v xml:space="preserve"> </v>
      </c>
      <c r="I12" s="20" t="str">
        <f>IF(ISERROR(AVERAGE(Judge1:Judge5!I12))," ", AVERAGE(Judge1:Judge5!I12))</f>
        <v xml:space="preserve"> </v>
      </c>
      <c r="J12" s="20" t="str">
        <f>IF(ISERROR(AVERAGE(Judge1:Judge5!J12))," ", AVERAGE(Judge1:Judge5!J12))</f>
        <v xml:space="preserve"> </v>
      </c>
      <c r="K12" s="20" t="str">
        <f>IF(ISERROR(AVERAGE(Judge1:Judge5!K12))," ", AVERAGE(Judge1:Judge5!K12))</f>
        <v xml:space="preserve"> </v>
      </c>
      <c r="L12" s="20" t="str">
        <f>IF(ISERROR(AVERAGE(Judge1:Judge5!L12))," ", AVERAGE(Judge1:Judge5!L12))</f>
        <v xml:space="preserve"> 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0">
        <v>11472</v>
      </c>
      <c r="B13" s="10">
        <v>264323</v>
      </c>
      <c r="C13" s="3" t="s">
        <v>14</v>
      </c>
      <c r="D13" s="3" t="s">
        <v>21</v>
      </c>
      <c r="E13" s="3">
        <v>100</v>
      </c>
      <c r="F13" s="20" t="str">
        <f>IF(ISERROR(AVERAGE(Judge1:Judge5!F13))," ", AVERAGE(Judge1:Judge5!F13))</f>
        <v xml:space="preserve"> </v>
      </c>
      <c r="G13" s="20" t="str">
        <f>IF(ISERROR(AVERAGE(Judge1:Judge5!G13))," ", AVERAGE(Judge1:Judge5!G13))</f>
        <v xml:space="preserve"> </v>
      </c>
      <c r="H13" s="20" t="str">
        <f>IF(ISERROR(AVERAGE(Judge1:Judge5!H13))," ", AVERAGE(Judge1:Judge5!H13))</f>
        <v xml:space="preserve"> </v>
      </c>
      <c r="I13" s="20" t="str">
        <f>IF(ISERROR(AVERAGE(Judge1:Judge5!I13))," ", AVERAGE(Judge1:Judge5!I13))</f>
        <v xml:space="preserve"> </v>
      </c>
      <c r="J13" s="20" t="str">
        <f>IF(ISERROR(AVERAGE(Judge1:Judge5!J13))," ", AVERAGE(Judge1:Judge5!J13))</f>
        <v xml:space="preserve"> </v>
      </c>
      <c r="K13" s="20" t="str">
        <f>IF(ISERROR(AVERAGE(Judge1:Judge5!K13))," ", AVERAGE(Judge1:Judge5!K13))</f>
        <v xml:space="preserve"> </v>
      </c>
      <c r="L13" s="20" t="str">
        <f>IF(ISERROR(AVERAGE(Judge1:Judge5!L13))," ", AVERAGE(Judge1:Judge5!L13))</f>
        <v xml:space="preserve"> 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0">
        <v>11472</v>
      </c>
      <c r="B14" s="10">
        <v>264324</v>
      </c>
      <c r="C14" s="11" t="s">
        <v>22</v>
      </c>
      <c r="D14" s="11" t="s">
        <v>23</v>
      </c>
      <c r="E14" s="11">
        <v>-50</v>
      </c>
      <c r="F14" s="21" t="str">
        <f>IF(ISERROR(AVERAGE(Judge1:Judge5!F14))," ", AVERAGE(Judge1:Judge5!F14))</f>
        <v xml:space="preserve"> </v>
      </c>
      <c r="G14" s="21" t="str">
        <f>IF(ISERROR(AVERAGE(Judge1:Judge5!G14))," ", AVERAGE(Judge1:Judge5!G14))</f>
        <v xml:space="preserve"> </v>
      </c>
      <c r="H14" s="21" t="str">
        <f>IF(ISERROR(AVERAGE(Judge1:Judge5!H14))," ", AVERAGE(Judge1:Judge5!H14))</f>
        <v xml:space="preserve"> </v>
      </c>
      <c r="I14" s="21" t="str">
        <f>IF(ISERROR(AVERAGE(Judge1:Judge5!I14))," ", AVERAGE(Judge1:Judge5!I14))</f>
        <v xml:space="preserve"> </v>
      </c>
      <c r="J14" s="21" t="str">
        <f>IF(ISERROR(AVERAGE(Judge1:Judge5!J14))," ", AVERAGE(Judge1:Judge5!J14))</f>
        <v xml:space="preserve"> </v>
      </c>
      <c r="K14" s="21" t="str">
        <f>IF(ISERROR(AVERAGE(Judge1:Judge5!K14))," ", AVERAGE(Judge1:Judge5!K14))</f>
        <v xml:space="preserve"> </v>
      </c>
      <c r="L14" s="21" t="str">
        <f>IF(ISERROR(AVERAGE(Judge1:Judge5!L14))," ", AVERAGE(Judge1:Judge5!L14))</f>
        <v xml:space="preserve"> </v>
      </c>
      <c r="M14" s="12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0">
        <v>11472</v>
      </c>
      <c r="B15" s="10">
        <v>264325</v>
      </c>
      <c r="C15" s="11" t="s">
        <v>22</v>
      </c>
      <c r="D15" s="11" t="s">
        <v>24</v>
      </c>
      <c r="E15" s="11">
        <v>-10</v>
      </c>
      <c r="F15" s="21" t="str">
        <f>IF(ISERROR(AVERAGE(Judge1:Judge5!F15))," ", AVERAGE(Judge1:Judge5!F15))</f>
        <v xml:space="preserve"> </v>
      </c>
      <c r="G15" s="21" t="str">
        <f>IF(ISERROR(AVERAGE(Judge1:Judge5!G15))," ", AVERAGE(Judge1:Judge5!G15))</f>
        <v xml:space="preserve"> </v>
      </c>
      <c r="H15" s="21" t="str">
        <f>IF(ISERROR(AVERAGE(Judge1:Judge5!H15))," ", AVERAGE(Judge1:Judge5!H15))</f>
        <v xml:space="preserve"> </v>
      </c>
      <c r="I15" s="21" t="str">
        <f>IF(ISERROR(AVERAGE(Judge1:Judge5!I15))," ", AVERAGE(Judge1:Judge5!I15))</f>
        <v xml:space="preserve"> </v>
      </c>
      <c r="J15" s="21" t="str">
        <f>IF(ISERROR(AVERAGE(Judge1:Judge5!J15))," ", AVERAGE(Judge1:Judge5!J15))</f>
        <v xml:space="preserve"> </v>
      </c>
      <c r="K15" s="21" t="str">
        <f>IF(ISERROR(AVERAGE(Judge1:Judge5!K15))," ", AVERAGE(Judge1:Judge5!K15))</f>
        <v xml:space="preserve"> </v>
      </c>
      <c r="L15" s="21" t="str">
        <f>IF(ISERROR(AVERAGE(Judge1:Judge5!L15))," ", AVERAGE(Judge1:Judge5!L15))</f>
        <v xml:space="preserve"> </v>
      </c>
      <c r="M15" s="12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C17" t="s">
        <v>25</v>
      </c>
      <c r="E17">
        <f>SUMIF($E$6:$E$15, "&gt;0")</f>
        <v>1000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C18" t="s">
        <v>26</v>
      </c>
      <c r="F18" s="13">
        <f>SUM($F$7:$F$15)</f>
        <v>618</v>
      </c>
      <c r="G18" s="13">
        <f>SUM($G$7:$G$15)</f>
        <v>584</v>
      </c>
      <c r="H18" s="13">
        <f>SUM($H$7:$H$15)</f>
        <v>714</v>
      </c>
      <c r="I18" s="13">
        <f>SUM($I$7:$I$15)</f>
        <v>462</v>
      </c>
      <c r="J18" s="13">
        <f>SUM($J$7:$J$15)</f>
        <v>412</v>
      </c>
      <c r="K18" s="13">
        <f>SUM($K$7:$K$15)</f>
        <v>431</v>
      </c>
      <c r="L18" s="13">
        <f>SUM($L$7:$L$15)</f>
        <v>273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D19" t="s">
        <v>28</v>
      </c>
      <c r="E19" t="s">
        <v>29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C20" t="s">
        <v>27</v>
      </c>
      <c r="D20" s="14">
        <f>LARGE($F$18:$L$18,1)</f>
        <v>714</v>
      </c>
      <c r="E20">
        <f>INDEX($F$6:$L$6,MATCH($D$20,$F$18:$L$18,0))</f>
        <v>1305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C21" t="s">
        <v>30</v>
      </c>
      <c r="D21" s="15">
        <f>LARGE($F$18:$L$18,2)</f>
        <v>618</v>
      </c>
      <c r="E21">
        <f>INDEX($F$6:$L$6,MATCH($D$21,$F$18:$L$18,0))</f>
        <v>1298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C22" t="s">
        <v>31</v>
      </c>
      <c r="D22" s="16">
        <f>LARGE($F$18:$L$18,3)</f>
        <v>584</v>
      </c>
      <c r="E22">
        <f>INDEX($F$6:$L$6,MATCH($D$22,$F$18:$L$18,0))</f>
        <v>1299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C23" t="s">
        <v>32</v>
      </c>
      <c r="D23" s="17">
        <f>LARGE($F$18:$L$18,4)</f>
        <v>462</v>
      </c>
      <c r="E23">
        <f>INDEX($F$6:$L$6,MATCH($D$23,$F$18:$L$18,0))</f>
        <v>1306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C24" t="s">
        <v>33</v>
      </c>
      <c r="D24" s="18">
        <f>LARGE($F$18:$L$18,5)</f>
        <v>431</v>
      </c>
      <c r="E24">
        <f>INDEX($F$6:$L$6,MATCH($D$24,$F$18:$L$18,0))</f>
        <v>1996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L7">
    <cfRule type="cellIs" dxfId="160" priority="1" stopIfTrue="1" operator="greaterThan">
      <formula>$E$7</formula>
    </cfRule>
    <cfRule type="cellIs" dxfId="159" priority="2" stopIfTrue="1" operator="equal">
      <formula>""</formula>
    </cfRule>
  </conditionalFormatting>
  <conditionalFormatting sqref="E8:L8">
    <cfRule type="cellIs" dxfId="158" priority="3" stopIfTrue="1" operator="greaterThan">
      <formula>$E$8</formula>
    </cfRule>
    <cfRule type="cellIs" dxfId="157" priority="4" stopIfTrue="1" operator="equal">
      <formula>""</formula>
    </cfRule>
  </conditionalFormatting>
  <conditionalFormatting sqref="E9:L9">
    <cfRule type="cellIs" dxfId="156" priority="5" stopIfTrue="1" operator="greaterThan">
      <formula>$E$9</formula>
    </cfRule>
    <cfRule type="cellIs" dxfId="155" priority="6" stopIfTrue="1" operator="equal">
      <formula>""</formula>
    </cfRule>
  </conditionalFormatting>
  <conditionalFormatting sqref="E10:L10">
    <cfRule type="cellIs" dxfId="154" priority="7" stopIfTrue="1" operator="greaterThan">
      <formula>$E$10</formula>
    </cfRule>
    <cfRule type="cellIs" dxfId="153" priority="8" stopIfTrue="1" operator="equal">
      <formula>""</formula>
    </cfRule>
  </conditionalFormatting>
  <conditionalFormatting sqref="E11:L11">
    <cfRule type="cellIs" dxfId="152" priority="9" stopIfTrue="1" operator="greaterThan">
      <formula>$E$11</formula>
    </cfRule>
    <cfRule type="cellIs" dxfId="151" priority="10" stopIfTrue="1" operator="equal">
      <formula>""</formula>
    </cfRule>
  </conditionalFormatting>
  <conditionalFormatting sqref="E12:L12">
    <cfRule type="cellIs" dxfId="150" priority="11" stopIfTrue="1" operator="greaterThan">
      <formula>$E$12</formula>
    </cfRule>
    <cfRule type="cellIs" dxfId="149" priority="12" stopIfTrue="1" operator="equal">
      <formula>""</formula>
    </cfRule>
  </conditionalFormatting>
  <conditionalFormatting sqref="E13:L13">
    <cfRule type="cellIs" dxfId="148" priority="13" stopIfTrue="1" operator="greaterThan">
      <formula>$E$13</formula>
    </cfRule>
    <cfRule type="cellIs" dxfId="147" priority="14" stopIfTrue="1" operator="equal">
      <formula>""</formula>
    </cfRule>
  </conditionalFormatting>
  <conditionalFormatting sqref="E14:L14">
    <cfRule type="cellIs" dxfId="146" priority="15" stopIfTrue="1" operator="lessThan">
      <formula>$E$14</formula>
    </cfRule>
    <cfRule type="cellIs" dxfId="145" priority="16" stopIfTrue="1" operator="greaterThan">
      <formula>0</formula>
    </cfRule>
  </conditionalFormatting>
  <conditionalFormatting sqref="E15:L15">
    <cfRule type="cellIs" dxfId="144" priority="17" stopIfTrue="1" operator="lessThan">
      <formula>$E$15</formula>
    </cfRule>
    <cfRule type="cellIs" dxfId="143" priority="18" stopIfTrue="1" operator="greaterThan">
      <formula>0</formula>
    </cfRule>
  </conditionalFormatting>
  <conditionalFormatting sqref="C18:L18">
    <cfRule type="cellIs" dxfId="142" priority="19" stopIfTrue="1" operator="equal">
      <formula>$D$20</formula>
    </cfRule>
    <cfRule type="cellIs" dxfId="141" priority="20" stopIfTrue="1" operator="equal">
      <formula>$D$21</formula>
    </cfRule>
    <cfRule type="cellIs" dxfId="140" priority="21" stopIfTrue="1" operator="equal">
      <formula>$D$22</formula>
    </cfRule>
    <cfRule type="cellIs" dxfId="139" priority="22" stopIfTrue="1" operator="equal">
      <formula>$D$23</formula>
    </cfRule>
    <cfRule type="cellIs" dxfId="138" priority="23" stopIfTrue="1" operator="equal">
      <formula>$D$24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zoomScale="140" zoomScaleNormal="140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I22" sqref="I22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34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1298</v>
      </c>
      <c r="G6" s="1">
        <v>1299</v>
      </c>
      <c r="H6" s="1">
        <v>1305</v>
      </c>
      <c r="I6" s="1">
        <v>1306</v>
      </c>
      <c r="J6" s="1">
        <v>1307</v>
      </c>
      <c r="K6" s="1">
        <v>1996</v>
      </c>
      <c r="L6" s="1">
        <v>1997</v>
      </c>
    </row>
    <row r="7" spans="1:69" x14ac:dyDescent="0.2">
      <c r="A7" s="10">
        <v>11472</v>
      </c>
      <c r="B7" s="10">
        <v>264320</v>
      </c>
      <c r="C7" s="9" t="s">
        <v>14</v>
      </c>
      <c r="D7" s="3" t="s">
        <v>15</v>
      </c>
      <c r="E7" s="3">
        <v>200</v>
      </c>
      <c r="F7" s="5">
        <v>200</v>
      </c>
      <c r="G7" s="5">
        <v>188</v>
      </c>
      <c r="H7" s="5">
        <v>200</v>
      </c>
      <c r="I7" s="5">
        <v>66</v>
      </c>
      <c r="J7" s="5">
        <v>42</v>
      </c>
      <c r="K7" s="5">
        <v>102</v>
      </c>
      <c r="L7" s="5">
        <v>44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11472</v>
      </c>
      <c r="B8" s="10">
        <v>264317</v>
      </c>
      <c r="C8" s="3" t="s">
        <v>14</v>
      </c>
      <c r="D8" s="3" t="s">
        <v>16</v>
      </c>
      <c r="E8" s="3">
        <v>200</v>
      </c>
      <c r="F8" s="5">
        <v>160</v>
      </c>
      <c r="G8" s="5">
        <v>160</v>
      </c>
      <c r="H8" s="5">
        <v>200</v>
      </c>
      <c r="I8" s="5">
        <v>150</v>
      </c>
      <c r="J8" s="5">
        <v>90</v>
      </c>
      <c r="K8" s="5">
        <v>120</v>
      </c>
      <c r="L8" s="5">
        <v>40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11472</v>
      </c>
      <c r="B9" s="10">
        <v>264319</v>
      </c>
      <c r="C9" s="3" t="s">
        <v>14</v>
      </c>
      <c r="D9" s="3" t="s">
        <v>17</v>
      </c>
      <c r="E9" s="3">
        <v>200</v>
      </c>
      <c r="F9" s="5">
        <v>168</v>
      </c>
      <c r="G9" s="5">
        <v>120</v>
      </c>
      <c r="H9" s="5">
        <v>182</v>
      </c>
      <c r="I9" s="5">
        <v>154</v>
      </c>
      <c r="J9" s="5">
        <v>160</v>
      </c>
      <c r="K9" s="5">
        <v>126</v>
      </c>
      <c r="L9" s="5">
        <v>120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11472</v>
      </c>
      <c r="B10" s="10">
        <v>264318</v>
      </c>
      <c r="C10" s="3" t="s">
        <v>14</v>
      </c>
      <c r="D10" s="3" t="s">
        <v>18</v>
      </c>
      <c r="E10" s="3">
        <v>150</v>
      </c>
      <c r="F10" s="5">
        <v>90</v>
      </c>
      <c r="G10" s="5">
        <v>116</v>
      </c>
      <c r="H10" s="5">
        <v>132</v>
      </c>
      <c r="I10" s="5">
        <v>92</v>
      </c>
      <c r="J10" s="5">
        <v>120</v>
      </c>
      <c r="K10" s="5">
        <v>83</v>
      </c>
      <c r="L10" s="5">
        <v>69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11472</v>
      </c>
      <c r="B11" s="10">
        <v>264321</v>
      </c>
      <c r="C11" s="3" t="s">
        <v>14</v>
      </c>
      <c r="D11" s="3" t="s">
        <v>19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11472</v>
      </c>
      <c r="B12" s="10">
        <v>264322</v>
      </c>
      <c r="C12" s="3" t="s">
        <v>14</v>
      </c>
      <c r="D12" s="3" t="s">
        <v>20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0">
        <v>11472</v>
      </c>
      <c r="B13" s="10">
        <v>264323</v>
      </c>
      <c r="C13" s="3" t="s">
        <v>14</v>
      </c>
      <c r="D13" s="3" t="s">
        <v>21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0">
        <v>11472</v>
      </c>
      <c r="B14" s="10">
        <v>264324</v>
      </c>
      <c r="C14" s="11" t="s">
        <v>22</v>
      </c>
      <c r="D14" s="11" t="s">
        <v>23</v>
      </c>
      <c r="E14" s="11">
        <v>-50</v>
      </c>
      <c r="F14" s="12"/>
      <c r="G14" s="12"/>
      <c r="H14" s="12"/>
      <c r="I14" s="12"/>
      <c r="J14" s="12"/>
      <c r="K14" s="12"/>
      <c r="L14" s="12"/>
      <c r="M14" s="12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0">
        <v>11472</v>
      </c>
      <c r="B15" s="10">
        <v>264325</v>
      </c>
      <c r="C15" s="11" t="s">
        <v>22</v>
      </c>
      <c r="D15" s="11" t="s">
        <v>24</v>
      </c>
      <c r="E15" s="11">
        <v>-10</v>
      </c>
      <c r="F15" s="12"/>
      <c r="G15" s="12"/>
      <c r="H15" s="12"/>
      <c r="I15" s="12"/>
      <c r="J15" s="12"/>
      <c r="K15" s="12"/>
      <c r="L15" s="12"/>
      <c r="M15" s="12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C17" t="s">
        <v>25</v>
      </c>
      <c r="E17">
        <f>SUMIF($E$6:$E$15, "&gt;0")</f>
        <v>1000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C18" t="s">
        <v>26</v>
      </c>
      <c r="F18" s="13">
        <f>SUM($F$7:$F$15)</f>
        <v>618</v>
      </c>
      <c r="G18" s="13">
        <f>SUM($G$7:$G$15)</f>
        <v>584</v>
      </c>
      <c r="H18" s="13">
        <f>SUM($H$7:$H$15)</f>
        <v>714</v>
      </c>
      <c r="I18" s="13">
        <f>SUM($I$7:$I$15)</f>
        <v>462</v>
      </c>
      <c r="J18" s="13">
        <f>SUM($J$7:$J$15)</f>
        <v>412</v>
      </c>
      <c r="K18" s="13">
        <f>SUM($K$7:$K$15)</f>
        <v>431</v>
      </c>
      <c r="L18" s="13">
        <f>SUM($L$7:$L$15)</f>
        <v>273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D19" t="s">
        <v>28</v>
      </c>
      <c r="E19" t="s">
        <v>29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dxfId="137" priority="1" stopIfTrue="1" operator="greaterThan">
      <formula>$E$7</formula>
    </cfRule>
    <cfRule type="cellIs" dxfId="136" priority="2" stopIfTrue="1" operator="equal">
      <formula>""</formula>
    </cfRule>
  </conditionalFormatting>
  <conditionalFormatting sqref="E8:L8">
    <cfRule type="cellIs" dxfId="135" priority="3" stopIfTrue="1" operator="greaterThan">
      <formula>$E$8</formula>
    </cfRule>
    <cfRule type="cellIs" dxfId="134" priority="4" stopIfTrue="1" operator="equal">
      <formula>""</formula>
    </cfRule>
  </conditionalFormatting>
  <conditionalFormatting sqref="E9:L9">
    <cfRule type="cellIs" dxfId="133" priority="5" stopIfTrue="1" operator="greaterThan">
      <formula>$E$9</formula>
    </cfRule>
    <cfRule type="cellIs" dxfId="132" priority="6" stopIfTrue="1" operator="equal">
      <formula>""</formula>
    </cfRule>
  </conditionalFormatting>
  <conditionalFormatting sqref="E10:L10">
    <cfRule type="cellIs" dxfId="131" priority="7" stopIfTrue="1" operator="greaterThan">
      <formula>$E$10</formula>
    </cfRule>
    <cfRule type="cellIs" dxfId="130" priority="8" stopIfTrue="1" operator="equal">
      <formula>""</formula>
    </cfRule>
  </conditionalFormatting>
  <conditionalFormatting sqref="E11:L11">
    <cfRule type="cellIs" dxfId="129" priority="9" stopIfTrue="1" operator="greaterThan">
      <formula>$E$11</formula>
    </cfRule>
    <cfRule type="cellIs" dxfId="128" priority="10" stopIfTrue="1" operator="equal">
      <formula>""</formula>
    </cfRule>
  </conditionalFormatting>
  <conditionalFormatting sqref="E12:L12">
    <cfRule type="cellIs" dxfId="127" priority="11" stopIfTrue="1" operator="greaterThan">
      <formula>$E$12</formula>
    </cfRule>
    <cfRule type="cellIs" dxfId="126" priority="12" stopIfTrue="1" operator="equal">
      <formula>""</formula>
    </cfRule>
  </conditionalFormatting>
  <conditionalFormatting sqref="E13:L13">
    <cfRule type="cellIs" dxfId="125" priority="13" stopIfTrue="1" operator="greaterThan">
      <formula>$E$13</formula>
    </cfRule>
    <cfRule type="cellIs" dxfId="124" priority="14" stopIfTrue="1" operator="equal">
      <formula>""</formula>
    </cfRule>
  </conditionalFormatting>
  <conditionalFormatting sqref="E14:L14">
    <cfRule type="cellIs" dxfId="123" priority="15" stopIfTrue="1" operator="lessThan">
      <formula>$E$14</formula>
    </cfRule>
    <cfRule type="cellIs" dxfId="122" priority="16" stopIfTrue="1" operator="greaterThan">
      <formula>0</formula>
    </cfRule>
  </conditionalFormatting>
  <conditionalFormatting sqref="E15:L15">
    <cfRule type="cellIs" dxfId="121" priority="17" stopIfTrue="1" operator="lessThan">
      <formula>$E$15</formula>
    </cfRule>
    <cfRule type="cellIs" dxfId="120" priority="18" stopIfTrue="1" operator="greaterThan">
      <formula>0</formula>
    </cfRule>
  </conditionalFormatting>
  <conditionalFormatting sqref="C18:L18">
    <cfRule type="cellIs" dxfId="119" priority="19" stopIfTrue="1" operator="equal">
      <formula>$D$20</formula>
    </cfRule>
    <cfRule type="cellIs" dxfId="118" priority="20" stopIfTrue="1" operator="equal">
      <formula>$D$21</formula>
    </cfRule>
    <cfRule type="cellIs" dxfId="117" priority="21" stopIfTrue="1" operator="equal">
      <formula>$D$22</formula>
    </cfRule>
    <cfRule type="cellIs" dxfId="116" priority="22" stopIfTrue="1" operator="equal">
      <formula>$D$23</formula>
    </cfRule>
    <cfRule type="cellIs" dxfId="115" priority="23" stopIfTrue="1" operator="equal">
      <formula>$D$24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34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1298</v>
      </c>
      <c r="G6" s="1">
        <v>1299</v>
      </c>
      <c r="H6" s="1">
        <v>1305</v>
      </c>
      <c r="I6" s="1">
        <v>1306</v>
      </c>
      <c r="J6" s="1">
        <v>1307</v>
      </c>
      <c r="K6" s="1">
        <v>1996</v>
      </c>
      <c r="L6" s="1">
        <v>1997</v>
      </c>
    </row>
    <row r="7" spans="1:69" x14ac:dyDescent="0.2">
      <c r="A7" s="10">
        <v>11472</v>
      </c>
      <c r="B7" s="10">
        <v>264320</v>
      </c>
      <c r="C7" s="9" t="s">
        <v>14</v>
      </c>
      <c r="D7" s="3" t="s">
        <v>15</v>
      </c>
      <c r="E7" s="3">
        <v>200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11472</v>
      </c>
      <c r="B8" s="10">
        <v>264317</v>
      </c>
      <c r="C8" s="3" t="s">
        <v>14</v>
      </c>
      <c r="D8" s="3" t="s">
        <v>16</v>
      </c>
      <c r="E8" s="3">
        <v>200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11472</v>
      </c>
      <c r="B9" s="10">
        <v>264319</v>
      </c>
      <c r="C9" s="3" t="s">
        <v>14</v>
      </c>
      <c r="D9" s="3" t="s">
        <v>17</v>
      </c>
      <c r="E9" s="3">
        <v>200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11472</v>
      </c>
      <c r="B10" s="10">
        <v>264318</v>
      </c>
      <c r="C10" s="3" t="s">
        <v>14</v>
      </c>
      <c r="D10" s="3" t="s">
        <v>18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11472</v>
      </c>
      <c r="B11" s="10">
        <v>264321</v>
      </c>
      <c r="C11" s="3" t="s">
        <v>14</v>
      </c>
      <c r="D11" s="3" t="s">
        <v>19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11472</v>
      </c>
      <c r="B12" s="10">
        <v>264322</v>
      </c>
      <c r="C12" s="3" t="s">
        <v>14</v>
      </c>
      <c r="D12" s="3" t="s">
        <v>20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0">
        <v>11472</v>
      </c>
      <c r="B13" s="10">
        <v>264323</v>
      </c>
      <c r="C13" s="3" t="s">
        <v>14</v>
      </c>
      <c r="D13" s="3" t="s">
        <v>21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0">
        <v>11472</v>
      </c>
      <c r="B14" s="10">
        <v>264324</v>
      </c>
      <c r="C14" s="11" t="s">
        <v>22</v>
      </c>
      <c r="D14" s="11" t="s">
        <v>23</v>
      </c>
      <c r="E14" s="11">
        <v>-50</v>
      </c>
      <c r="F14" s="12"/>
      <c r="G14" s="12"/>
      <c r="H14" s="12"/>
      <c r="I14" s="12"/>
      <c r="J14" s="12"/>
      <c r="K14" s="12"/>
      <c r="L14" s="12"/>
      <c r="M14" s="12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0">
        <v>11472</v>
      </c>
      <c r="B15" s="10">
        <v>264325</v>
      </c>
      <c r="C15" s="11" t="s">
        <v>22</v>
      </c>
      <c r="D15" s="11" t="s">
        <v>24</v>
      </c>
      <c r="E15" s="11">
        <v>-10</v>
      </c>
      <c r="F15" s="12"/>
      <c r="G15" s="12"/>
      <c r="H15" s="12"/>
      <c r="I15" s="12"/>
      <c r="J15" s="12"/>
      <c r="K15" s="12"/>
      <c r="L15" s="12"/>
      <c r="M15" s="12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C17" t="s">
        <v>25</v>
      </c>
      <c r="E17">
        <f>SUMIF($E$6:$E$15, "&gt;0")</f>
        <v>1000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C18" t="s">
        <v>26</v>
      </c>
      <c r="F18" s="13">
        <f>SUM($F$7:$F$15)</f>
        <v>0</v>
      </c>
      <c r="G18" s="13">
        <f>SUM($G$7:$G$15)</f>
        <v>0</v>
      </c>
      <c r="H18" s="13">
        <f>SUM($H$7:$H$15)</f>
        <v>0</v>
      </c>
      <c r="I18" s="13">
        <f>SUM($I$7:$I$15)</f>
        <v>0</v>
      </c>
      <c r="J18" s="13">
        <f>SUM($J$7:$J$15)</f>
        <v>0</v>
      </c>
      <c r="K18" s="13">
        <f>SUM($K$7:$K$15)</f>
        <v>0</v>
      </c>
      <c r="L18" s="13">
        <f>SUM($L$7:$L$15)</f>
        <v>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D19" t="s">
        <v>28</v>
      </c>
      <c r="E19" t="s">
        <v>29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dxfId="114" priority="1" stopIfTrue="1" operator="greaterThan">
      <formula>$E$7</formula>
    </cfRule>
    <cfRule type="cellIs" dxfId="113" priority="2" stopIfTrue="1" operator="equal">
      <formula>""</formula>
    </cfRule>
  </conditionalFormatting>
  <conditionalFormatting sqref="E8:L8">
    <cfRule type="cellIs" dxfId="112" priority="3" stopIfTrue="1" operator="greaterThan">
      <formula>$E$8</formula>
    </cfRule>
    <cfRule type="cellIs" dxfId="111" priority="4" stopIfTrue="1" operator="equal">
      <formula>""</formula>
    </cfRule>
  </conditionalFormatting>
  <conditionalFormatting sqref="E9:L9">
    <cfRule type="cellIs" dxfId="110" priority="5" stopIfTrue="1" operator="greaterThan">
      <formula>$E$9</formula>
    </cfRule>
    <cfRule type="cellIs" dxfId="109" priority="6" stopIfTrue="1" operator="equal">
      <formula>""</formula>
    </cfRule>
  </conditionalFormatting>
  <conditionalFormatting sqref="E10:L10">
    <cfRule type="cellIs" dxfId="108" priority="7" stopIfTrue="1" operator="greaterThan">
      <formula>$E$10</formula>
    </cfRule>
    <cfRule type="cellIs" dxfId="107" priority="8" stopIfTrue="1" operator="equal">
      <formula>""</formula>
    </cfRule>
  </conditionalFormatting>
  <conditionalFormatting sqref="E11:L11">
    <cfRule type="cellIs" dxfId="106" priority="9" stopIfTrue="1" operator="greaterThan">
      <formula>$E$11</formula>
    </cfRule>
    <cfRule type="cellIs" dxfId="105" priority="10" stopIfTrue="1" operator="equal">
      <formula>""</formula>
    </cfRule>
  </conditionalFormatting>
  <conditionalFormatting sqref="E12:L12">
    <cfRule type="cellIs" dxfId="104" priority="11" stopIfTrue="1" operator="greaterThan">
      <formula>$E$12</formula>
    </cfRule>
    <cfRule type="cellIs" dxfId="103" priority="12" stopIfTrue="1" operator="equal">
      <formula>""</formula>
    </cfRule>
  </conditionalFormatting>
  <conditionalFormatting sqref="E13:L13">
    <cfRule type="cellIs" dxfId="102" priority="13" stopIfTrue="1" operator="greaterThan">
      <formula>$E$13</formula>
    </cfRule>
    <cfRule type="cellIs" dxfId="101" priority="14" stopIfTrue="1" operator="equal">
      <formula>""</formula>
    </cfRule>
  </conditionalFormatting>
  <conditionalFormatting sqref="E14:L14">
    <cfRule type="cellIs" dxfId="100" priority="15" stopIfTrue="1" operator="lessThan">
      <formula>$E$14</formula>
    </cfRule>
    <cfRule type="cellIs" dxfId="99" priority="16" stopIfTrue="1" operator="greaterThan">
      <formula>0</formula>
    </cfRule>
  </conditionalFormatting>
  <conditionalFormatting sqref="E15:L15">
    <cfRule type="cellIs" dxfId="98" priority="17" stopIfTrue="1" operator="lessThan">
      <formula>$E$15</formula>
    </cfRule>
    <cfRule type="cellIs" dxfId="97" priority="18" stopIfTrue="1" operator="greaterThan">
      <formula>0</formula>
    </cfRule>
  </conditionalFormatting>
  <conditionalFormatting sqref="C18:L18">
    <cfRule type="cellIs" dxfId="96" priority="19" stopIfTrue="1" operator="equal">
      <formula>$D$20</formula>
    </cfRule>
    <cfRule type="cellIs" dxfId="95" priority="20" stopIfTrue="1" operator="equal">
      <formula>$D$21</formula>
    </cfRule>
    <cfRule type="cellIs" dxfId="94" priority="21" stopIfTrue="1" operator="equal">
      <formula>$D$22</formula>
    </cfRule>
    <cfRule type="cellIs" dxfId="93" priority="22" stopIfTrue="1" operator="equal">
      <formula>$D$23</formula>
    </cfRule>
    <cfRule type="cellIs" dxfId="92" priority="23" stopIfTrue="1" operator="equal">
      <formula>$D$24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34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1298</v>
      </c>
      <c r="G6" s="1">
        <v>1299</v>
      </c>
      <c r="H6" s="1">
        <v>1305</v>
      </c>
      <c r="I6" s="1">
        <v>1306</v>
      </c>
      <c r="J6" s="1">
        <v>1307</v>
      </c>
      <c r="K6" s="1">
        <v>1996</v>
      </c>
      <c r="L6" s="1">
        <v>1997</v>
      </c>
    </row>
    <row r="7" spans="1:69" x14ac:dyDescent="0.2">
      <c r="A7" s="10">
        <v>11472</v>
      </c>
      <c r="B7" s="10">
        <v>264320</v>
      </c>
      <c r="C7" s="9" t="s">
        <v>14</v>
      </c>
      <c r="D7" s="3" t="s">
        <v>15</v>
      </c>
      <c r="E7" s="3">
        <v>200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11472</v>
      </c>
      <c r="B8" s="10">
        <v>264317</v>
      </c>
      <c r="C8" s="3" t="s">
        <v>14</v>
      </c>
      <c r="D8" s="3" t="s">
        <v>16</v>
      </c>
      <c r="E8" s="3">
        <v>200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11472</v>
      </c>
      <c r="B9" s="10">
        <v>264319</v>
      </c>
      <c r="C9" s="3" t="s">
        <v>14</v>
      </c>
      <c r="D9" s="3" t="s">
        <v>17</v>
      </c>
      <c r="E9" s="3">
        <v>200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11472</v>
      </c>
      <c r="B10" s="10">
        <v>264318</v>
      </c>
      <c r="C10" s="3" t="s">
        <v>14</v>
      </c>
      <c r="D10" s="3" t="s">
        <v>18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11472</v>
      </c>
      <c r="B11" s="10">
        <v>264321</v>
      </c>
      <c r="C11" s="3" t="s">
        <v>14</v>
      </c>
      <c r="D11" s="3" t="s">
        <v>19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11472</v>
      </c>
      <c r="B12" s="10">
        <v>264322</v>
      </c>
      <c r="C12" s="3" t="s">
        <v>14</v>
      </c>
      <c r="D12" s="3" t="s">
        <v>20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0">
        <v>11472</v>
      </c>
      <c r="B13" s="10">
        <v>264323</v>
      </c>
      <c r="C13" s="3" t="s">
        <v>14</v>
      </c>
      <c r="D13" s="3" t="s">
        <v>21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0">
        <v>11472</v>
      </c>
      <c r="B14" s="10">
        <v>264324</v>
      </c>
      <c r="C14" s="11" t="s">
        <v>22</v>
      </c>
      <c r="D14" s="11" t="s">
        <v>23</v>
      </c>
      <c r="E14" s="11">
        <v>-50</v>
      </c>
      <c r="F14" s="12"/>
      <c r="G14" s="12"/>
      <c r="H14" s="12"/>
      <c r="I14" s="12"/>
      <c r="J14" s="12"/>
      <c r="K14" s="12"/>
      <c r="L14" s="12"/>
      <c r="M14" s="12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0">
        <v>11472</v>
      </c>
      <c r="B15" s="10">
        <v>264325</v>
      </c>
      <c r="C15" s="11" t="s">
        <v>22</v>
      </c>
      <c r="D15" s="11" t="s">
        <v>24</v>
      </c>
      <c r="E15" s="11">
        <v>-10</v>
      </c>
      <c r="F15" s="12"/>
      <c r="G15" s="12"/>
      <c r="H15" s="12"/>
      <c r="I15" s="12"/>
      <c r="J15" s="12"/>
      <c r="K15" s="12"/>
      <c r="L15" s="12"/>
      <c r="M15" s="12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C17" t="s">
        <v>25</v>
      </c>
      <c r="E17">
        <f>SUMIF($E$6:$E$15, "&gt;0")</f>
        <v>1000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C18" t="s">
        <v>26</v>
      </c>
      <c r="F18" s="13">
        <f>SUM($F$7:$F$15)</f>
        <v>0</v>
      </c>
      <c r="G18" s="13">
        <f>SUM($G$7:$G$15)</f>
        <v>0</v>
      </c>
      <c r="H18" s="13">
        <f>SUM($H$7:$H$15)</f>
        <v>0</v>
      </c>
      <c r="I18" s="13">
        <f>SUM($I$7:$I$15)</f>
        <v>0</v>
      </c>
      <c r="J18" s="13">
        <f>SUM($J$7:$J$15)</f>
        <v>0</v>
      </c>
      <c r="K18" s="13">
        <f>SUM($K$7:$K$15)</f>
        <v>0</v>
      </c>
      <c r="L18" s="13">
        <f>SUM($L$7:$L$15)</f>
        <v>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D19" t="s">
        <v>28</v>
      </c>
      <c r="E19" t="s">
        <v>29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dxfId="91" priority="1" stopIfTrue="1" operator="greaterThan">
      <formula>$E$7</formula>
    </cfRule>
    <cfRule type="cellIs" dxfId="90" priority="2" stopIfTrue="1" operator="equal">
      <formula>""</formula>
    </cfRule>
  </conditionalFormatting>
  <conditionalFormatting sqref="E8:L8">
    <cfRule type="cellIs" dxfId="89" priority="3" stopIfTrue="1" operator="greaterThan">
      <formula>$E$8</formula>
    </cfRule>
    <cfRule type="cellIs" dxfId="88" priority="4" stopIfTrue="1" operator="equal">
      <formula>""</formula>
    </cfRule>
  </conditionalFormatting>
  <conditionalFormatting sqref="E9:L9">
    <cfRule type="cellIs" dxfId="87" priority="5" stopIfTrue="1" operator="greaterThan">
      <formula>$E$9</formula>
    </cfRule>
    <cfRule type="cellIs" dxfId="86" priority="6" stopIfTrue="1" operator="equal">
      <formula>""</formula>
    </cfRule>
  </conditionalFormatting>
  <conditionalFormatting sqref="E10:L10">
    <cfRule type="cellIs" dxfId="85" priority="7" stopIfTrue="1" operator="greaterThan">
      <formula>$E$10</formula>
    </cfRule>
    <cfRule type="cellIs" dxfId="84" priority="8" stopIfTrue="1" operator="equal">
      <formula>""</formula>
    </cfRule>
  </conditionalFormatting>
  <conditionalFormatting sqref="E11:L11">
    <cfRule type="cellIs" dxfId="83" priority="9" stopIfTrue="1" operator="greaterThan">
      <formula>$E$11</formula>
    </cfRule>
    <cfRule type="cellIs" dxfId="82" priority="10" stopIfTrue="1" operator="equal">
      <formula>""</formula>
    </cfRule>
  </conditionalFormatting>
  <conditionalFormatting sqref="E12:L12">
    <cfRule type="cellIs" dxfId="81" priority="11" stopIfTrue="1" operator="greaterThan">
      <formula>$E$12</formula>
    </cfRule>
    <cfRule type="cellIs" dxfId="80" priority="12" stopIfTrue="1" operator="equal">
      <formula>""</formula>
    </cfRule>
  </conditionalFormatting>
  <conditionalFormatting sqref="E13:L13">
    <cfRule type="cellIs" dxfId="79" priority="13" stopIfTrue="1" operator="greaterThan">
      <formula>$E$13</formula>
    </cfRule>
    <cfRule type="cellIs" dxfId="78" priority="14" stopIfTrue="1" operator="equal">
      <formula>""</formula>
    </cfRule>
  </conditionalFormatting>
  <conditionalFormatting sqref="E14:L14">
    <cfRule type="cellIs" dxfId="77" priority="15" stopIfTrue="1" operator="lessThan">
      <formula>$E$14</formula>
    </cfRule>
    <cfRule type="cellIs" dxfId="76" priority="16" stopIfTrue="1" operator="greaterThan">
      <formula>0</formula>
    </cfRule>
  </conditionalFormatting>
  <conditionalFormatting sqref="E15:L15">
    <cfRule type="cellIs" dxfId="75" priority="17" stopIfTrue="1" operator="lessThan">
      <formula>$E$15</formula>
    </cfRule>
    <cfRule type="cellIs" dxfId="74" priority="18" stopIfTrue="1" operator="greaterThan">
      <formula>0</formula>
    </cfRule>
  </conditionalFormatting>
  <conditionalFormatting sqref="C18:L18">
    <cfRule type="cellIs" dxfId="73" priority="19" stopIfTrue="1" operator="equal">
      <formula>$D$20</formula>
    </cfRule>
    <cfRule type="cellIs" dxfId="72" priority="20" stopIfTrue="1" operator="equal">
      <formula>$D$21</formula>
    </cfRule>
    <cfRule type="cellIs" dxfId="71" priority="21" stopIfTrue="1" operator="equal">
      <formula>$D$22</formula>
    </cfRule>
    <cfRule type="cellIs" dxfId="70" priority="22" stopIfTrue="1" operator="equal">
      <formula>$D$23</formula>
    </cfRule>
    <cfRule type="cellIs" dxfId="69" priority="23" stopIfTrue="1" operator="equal">
      <formula>$D$24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34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1298</v>
      </c>
      <c r="G6" s="1">
        <v>1299</v>
      </c>
      <c r="H6" s="1">
        <v>1305</v>
      </c>
      <c r="I6" s="1">
        <v>1306</v>
      </c>
      <c r="J6" s="1">
        <v>1307</v>
      </c>
      <c r="K6" s="1">
        <v>1996</v>
      </c>
      <c r="L6" s="1">
        <v>1997</v>
      </c>
    </row>
    <row r="7" spans="1:69" x14ac:dyDescent="0.2">
      <c r="A7" s="10">
        <v>11472</v>
      </c>
      <c r="B7" s="10">
        <v>264320</v>
      </c>
      <c r="C7" s="9" t="s">
        <v>14</v>
      </c>
      <c r="D7" s="3" t="s">
        <v>15</v>
      </c>
      <c r="E7" s="3">
        <v>200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11472</v>
      </c>
      <c r="B8" s="10">
        <v>264317</v>
      </c>
      <c r="C8" s="3" t="s">
        <v>14</v>
      </c>
      <c r="D8" s="3" t="s">
        <v>16</v>
      </c>
      <c r="E8" s="3">
        <v>200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11472</v>
      </c>
      <c r="B9" s="10">
        <v>264319</v>
      </c>
      <c r="C9" s="3" t="s">
        <v>14</v>
      </c>
      <c r="D9" s="3" t="s">
        <v>17</v>
      </c>
      <c r="E9" s="3">
        <v>200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11472</v>
      </c>
      <c r="B10" s="10">
        <v>264318</v>
      </c>
      <c r="C10" s="3" t="s">
        <v>14</v>
      </c>
      <c r="D10" s="3" t="s">
        <v>18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11472</v>
      </c>
      <c r="B11" s="10">
        <v>264321</v>
      </c>
      <c r="C11" s="3" t="s">
        <v>14</v>
      </c>
      <c r="D11" s="3" t="s">
        <v>19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11472</v>
      </c>
      <c r="B12" s="10">
        <v>264322</v>
      </c>
      <c r="C12" s="3" t="s">
        <v>14</v>
      </c>
      <c r="D12" s="3" t="s">
        <v>20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0">
        <v>11472</v>
      </c>
      <c r="B13" s="10">
        <v>264323</v>
      </c>
      <c r="C13" s="3" t="s">
        <v>14</v>
      </c>
      <c r="D13" s="3" t="s">
        <v>21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0">
        <v>11472</v>
      </c>
      <c r="B14" s="10">
        <v>264324</v>
      </c>
      <c r="C14" s="11" t="s">
        <v>22</v>
      </c>
      <c r="D14" s="11" t="s">
        <v>23</v>
      </c>
      <c r="E14" s="11">
        <v>-50</v>
      </c>
      <c r="F14" s="12"/>
      <c r="G14" s="12"/>
      <c r="H14" s="12"/>
      <c r="I14" s="12"/>
      <c r="J14" s="12"/>
      <c r="K14" s="12"/>
      <c r="L14" s="12"/>
      <c r="M14" s="12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0">
        <v>11472</v>
      </c>
      <c r="B15" s="10">
        <v>264325</v>
      </c>
      <c r="C15" s="11" t="s">
        <v>22</v>
      </c>
      <c r="D15" s="11" t="s">
        <v>24</v>
      </c>
      <c r="E15" s="11">
        <v>-10</v>
      </c>
      <c r="F15" s="12"/>
      <c r="G15" s="12"/>
      <c r="H15" s="12"/>
      <c r="I15" s="12"/>
      <c r="J15" s="12"/>
      <c r="K15" s="12"/>
      <c r="L15" s="12"/>
      <c r="M15" s="12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C17" t="s">
        <v>25</v>
      </c>
      <c r="E17">
        <f>SUMIF($E$6:$E$15, "&gt;0")</f>
        <v>1000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C18" t="s">
        <v>26</v>
      </c>
      <c r="F18" s="13">
        <f>SUM($F$7:$F$15)</f>
        <v>0</v>
      </c>
      <c r="G18" s="13">
        <f>SUM($G$7:$G$15)</f>
        <v>0</v>
      </c>
      <c r="H18" s="13">
        <f>SUM($H$7:$H$15)</f>
        <v>0</v>
      </c>
      <c r="I18" s="13">
        <f>SUM($I$7:$I$15)</f>
        <v>0</v>
      </c>
      <c r="J18" s="13">
        <f>SUM($J$7:$J$15)</f>
        <v>0</v>
      </c>
      <c r="K18" s="13">
        <f>SUM($K$7:$K$15)</f>
        <v>0</v>
      </c>
      <c r="L18" s="13">
        <f>SUM($L$7:$L$15)</f>
        <v>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D19" t="s">
        <v>28</v>
      </c>
      <c r="E19" t="s">
        <v>29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dxfId="68" priority="1" stopIfTrue="1" operator="greaterThan">
      <formula>$E$7</formula>
    </cfRule>
    <cfRule type="cellIs" dxfId="67" priority="2" stopIfTrue="1" operator="equal">
      <formula>""</formula>
    </cfRule>
  </conditionalFormatting>
  <conditionalFormatting sqref="E8:L8">
    <cfRule type="cellIs" dxfId="66" priority="3" stopIfTrue="1" operator="greaterThan">
      <formula>$E$8</formula>
    </cfRule>
    <cfRule type="cellIs" dxfId="65" priority="4" stopIfTrue="1" operator="equal">
      <formula>""</formula>
    </cfRule>
  </conditionalFormatting>
  <conditionalFormatting sqref="E9:L9">
    <cfRule type="cellIs" dxfId="64" priority="5" stopIfTrue="1" operator="greaterThan">
      <formula>$E$9</formula>
    </cfRule>
    <cfRule type="cellIs" dxfId="63" priority="6" stopIfTrue="1" operator="equal">
      <formula>""</formula>
    </cfRule>
  </conditionalFormatting>
  <conditionalFormatting sqref="E10:L10">
    <cfRule type="cellIs" dxfId="62" priority="7" stopIfTrue="1" operator="greaterThan">
      <formula>$E$10</formula>
    </cfRule>
    <cfRule type="cellIs" dxfId="61" priority="8" stopIfTrue="1" operator="equal">
      <formula>""</formula>
    </cfRule>
  </conditionalFormatting>
  <conditionalFormatting sqref="E11:L11">
    <cfRule type="cellIs" dxfId="60" priority="9" stopIfTrue="1" operator="greaterThan">
      <formula>$E$11</formula>
    </cfRule>
    <cfRule type="cellIs" dxfId="59" priority="10" stopIfTrue="1" operator="equal">
      <formula>""</formula>
    </cfRule>
  </conditionalFormatting>
  <conditionalFormatting sqref="E12:L12">
    <cfRule type="cellIs" dxfId="58" priority="11" stopIfTrue="1" operator="greaterThan">
      <formula>$E$12</formula>
    </cfRule>
    <cfRule type="cellIs" dxfId="57" priority="12" stopIfTrue="1" operator="equal">
      <formula>""</formula>
    </cfRule>
  </conditionalFormatting>
  <conditionalFormatting sqref="E13:L13">
    <cfRule type="cellIs" dxfId="56" priority="13" stopIfTrue="1" operator="greaterThan">
      <formula>$E$13</formula>
    </cfRule>
    <cfRule type="cellIs" dxfId="55" priority="14" stopIfTrue="1" operator="equal">
      <formula>""</formula>
    </cfRule>
  </conditionalFormatting>
  <conditionalFormatting sqref="E14:L14">
    <cfRule type="cellIs" dxfId="54" priority="15" stopIfTrue="1" operator="lessThan">
      <formula>$E$14</formula>
    </cfRule>
    <cfRule type="cellIs" dxfId="53" priority="16" stopIfTrue="1" operator="greaterThan">
      <formula>0</formula>
    </cfRule>
  </conditionalFormatting>
  <conditionalFormatting sqref="E15:L15">
    <cfRule type="cellIs" dxfId="52" priority="17" stopIfTrue="1" operator="lessThan">
      <formula>$E$15</formula>
    </cfRule>
    <cfRule type="cellIs" dxfId="51" priority="18" stopIfTrue="1" operator="greaterThan">
      <formula>0</formula>
    </cfRule>
  </conditionalFormatting>
  <conditionalFormatting sqref="C18:L18">
    <cfRule type="cellIs" dxfId="50" priority="19" stopIfTrue="1" operator="equal">
      <formula>$D$20</formula>
    </cfRule>
    <cfRule type="cellIs" dxfId="49" priority="20" stopIfTrue="1" operator="equal">
      <formula>$D$21</formula>
    </cfRule>
    <cfRule type="cellIs" dxfId="48" priority="21" stopIfTrue="1" operator="equal">
      <formula>$D$22</formula>
    </cfRule>
    <cfRule type="cellIs" dxfId="47" priority="22" stopIfTrue="1" operator="equal">
      <formula>$D$23</formula>
    </cfRule>
    <cfRule type="cellIs" dxfId="46" priority="23" stopIfTrue="1" operator="equal">
      <formula>$D$24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34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1298</v>
      </c>
      <c r="G6" s="1">
        <v>1299</v>
      </c>
      <c r="H6" s="1">
        <v>1305</v>
      </c>
      <c r="I6" s="1">
        <v>1306</v>
      </c>
      <c r="J6" s="1">
        <v>1307</v>
      </c>
      <c r="K6" s="1">
        <v>1996</v>
      </c>
      <c r="L6" s="1">
        <v>1997</v>
      </c>
    </row>
    <row r="7" spans="1:69" x14ac:dyDescent="0.2">
      <c r="A7" s="10">
        <v>11472</v>
      </c>
      <c r="B7" s="10">
        <v>264320</v>
      </c>
      <c r="C7" s="9" t="s">
        <v>14</v>
      </c>
      <c r="D7" s="3" t="s">
        <v>15</v>
      </c>
      <c r="E7" s="3">
        <v>200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11472</v>
      </c>
      <c r="B8" s="10">
        <v>264317</v>
      </c>
      <c r="C8" s="3" t="s">
        <v>14</v>
      </c>
      <c r="D8" s="3" t="s">
        <v>16</v>
      </c>
      <c r="E8" s="3">
        <v>200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11472</v>
      </c>
      <c r="B9" s="10">
        <v>264319</v>
      </c>
      <c r="C9" s="3" t="s">
        <v>14</v>
      </c>
      <c r="D9" s="3" t="s">
        <v>17</v>
      </c>
      <c r="E9" s="3">
        <v>200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11472</v>
      </c>
      <c r="B10" s="10">
        <v>264318</v>
      </c>
      <c r="C10" s="3" t="s">
        <v>14</v>
      </c>
      <c r="D10" s="3" t="s">
        <v>18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11472</v>
      </c>
      <c r="B11" s="10">
        <v>264321</v>
      </c>
      <c r="C11" s="3" t="s">
        <v>14</v>
      </c>
      <c r="D11" s="3" t="s">
        <v>19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11472</v>
      </c>
      <c r="B12" s="10">
        <v>264322</v>
      </c>
      <c r="C12" s="3" t="s">
        <v>14</v>
      </c>
      <c r="D12" s="3" t="s">
        <v>20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0">
        <v>11472</v>
      </c>
      <c r="B13" s="10">
        <v>264323</v>
      </c>
      <c r="C13" s="3" t="s">
        <v>14</v>
      </c>
      <c r="D13" s="3" t="s">
        <v>21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0">
        <v>11472</v>
      </c>
      <c r="B14" s="10">
        <v>264324</v>
      </c>
      <c r="C14" s="11" t="s">
        <v>22</v>
      </c>
      <c r="D14" s="11" t="s">
        <v>23</v>
      </c>
      <c r="E14" s="11">
        <v>-50</v>
      </c>
      <c r="F14" s="12"/>
      <c r="G14" s="12"/>
      <c r="H14" s="12"/>
      <c r="I14" s="12"/>
      <c r="J14" s="12"/>
      <c r="K14" s="12"/>
      <c r="L14" s="12"/>
      <c r="M14" s="12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0">
        <v>11472</v>
      </c>
      <c r="B15" s="10">
        <v>264325</v>
      </c>
      <c r="C15" s="11" t="s">
        <v>22</v>
      </c>
      <c r="D15" s="11" t="s">
        <v>24</v>
      </c>
      <c r="E15" s="11">
        <v>-10</v>
      </c>
      <c r="F15" s="12"/>
      <c r="G15" s="12"/>
      <c r="H15" s="12"/>
      <c r="I15" s="12"/>
      <c r="J15" s="12"/>
      <c r="K15" s="12"/>
      <c r="L15" s="12"/>
      <c r="M15" s="12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C17" t="s">
        <v>25</v>
      </c>
      <c r="E17">
        <f>SUMIF($E$6:$E$15, "&gt;0")</f>
        <v>1000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C18" t="s">
        <v>26</v>
      </c>
      <c r="F18" s="13">
        <f>SUM($F$7:$F$15)</f>
        <v>0</v>
      </c>
      <c r="G18" s="13">
        <f>SUM($G$7:$G$15)</f>
        <v>0</v>
      </c>
      <c r="H18" s="13">
        <f>SUM($H$7:$H$15)</f>
        <v>0</v>
      </c>
      <c r="I18" s="13">
        <f>SUM($I$7:$I$15)</f>
        <v>0</v>
      </c>
      <c r="J18" s="13">
        <f>SUM($J$7:$J$15)</f>
        <v>0</v>
      </c>
      <c r="K18" s="13">
        <f>SUM($K$7:$K$15)</f>
        <v>0</v>
      </c>
      <c r="L18" s="13">
        <f>SUM($L$7:$L$15)</f>
        <v>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D19" t="s">
        <v>28</v>
      </c>
      <c r="E19" t="s">
        <v>29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dxfId="45" priority="1" stopIfTrue="1" operator="greaterThan">
      <formula>$E$7</formula>
    </cfRule>
    <cfRule type="cellIs" dxfId="44" priority="2" stopIfTrue="1" operator="equal">
      <formula>""</formula>
    </cfRule>
  </conditionalFormatting>
  <conditionalFormatting sqref="E8:L8">
    <cfRule type="cellIs" dxfId="43" priority="3" stopIfTrue="1" operator="greaterThan">
      <formula>$E$8</formula>
    </cfRule>
    <cfRule type="cellIs" dxfId="42" priority="4" stopIfTrue="1" operator="equal">
      <formula>""</formula>
    </cfRule>
  </conditionalFormatting>
  <conditionalFormatting sqref="E9:L9">
    <cfRule type="cellIs" dxfId="41" priority="5" stopIfTrue="1" operator="greaterThan">
      <formula>$E$9</formula>
    </cfRule>
    <cfRule type="cellIs" dxfId="40" priority="6" stopIfTrue="1" operator="equal">
      <formula>""</formula>
    </cfRule>
  </conditionalFormatting>
  <conditionalFormatting sqref="E10:L10">
    <cfRule type="cellIs" dxfId="39" priority="7" stopIfTrue="1" operator="greaterThan">
      <formula>$E$10</formula>
    </cfRule>
    <cfRule type="cellIs" dxfId="38" priority="8" stopIfTrue="1" operator="equal">
      <formula>""</formula>
    </cfRule>
  </conditionalFormatting>
  <conditionalFormatting sqref="E11:L11">
    <cfRule type="cellIs" dxfId="37" priority="9" stopIfTrue="1" operator="greaterThan">
      <formula>$E$11</formula>
    </cfRule>
    <cfRule type="cellIs" dxfId="36" priority="10" stopIfTrue="1" operator="equal">
      <formula>""</formula>
    </cfRule>
  </conditionalFormatting>
  <conditionalFormatting sqref="E12:L12">
    <cfRule type="cellIs" dxfId="35" priority="11" stopIfTrue="1" operator="greaterThan">
      <formula>$E$12</formula>
    </cfRule>
    <cfRule type="cellIs" dxfId="34" priority="12" stopIfTrue="1" operator="equal">
      <formula>""</formula>
    </cfRule>
  </conditionalFormatting>
  <conditionalFormatting sqref="E13:L13">
    <cfRule type="cellIs" dxfId="33" priority="13" stopIfTrue="1" operator="greaterThan">
      <formula>$E$13</formula>
    </cfRule>
    <cfRule type="cellIs" dxfId="32" priority="14" stopIfTrue="1" operator="equal">
      <formula>""</formula>
    </cfRule>
  </conditionalFormatting>
  <conditionalFormatting sqref="E14:L14">
    <cfRule type="cellIs" dxfId="31" priority="15" stopIfTrue="1" operator="lessThan">
      <formula>$E$14</formula>
    </cfRule>
    <cfRule type="cellIs" dxfId="30" priority="16" stopIfTrue="1" operator="greaterThan">
      <formula>0</formula>
    </cfRule>
  </conditionalFormatting>
  <conditionalFormatting sqref="E15:L15">
    <cfRule type="cellIs" dxfId="29" priority="17" stopIfTrue="1" operator="lessThan">
      <formula>$E$15</formula>
    </cfRule>
    <cfRule type="cellIs" dxfId="28" priority="18" stopIfTrue="1" operator="greaterThan">
      <formula>0</formula>
    </cfRule>
  </conditionalFormatting>
  <conditionalFormatting sqref="C18:L18">
    <cfRule type="cellIs" dxfId="27" priority="19" stopIfTrue="1" operator="equal">
      <formula>$D$20</formula>
    </cfRule>
    <cfRule type="cellIs" dxfId="26" priority="20" stopIfTrue="1" operator="equal">
      <formula>$D$21</formula>
    </cfRule>
    <cfRule type="cellIs" dxfId="25" priority="21" stopIfTrue="1" operator="equal">
      <formula>$D$22</formula>
    </cfRule>
    <cfRule type="cellIs" dxfId="24" priority="22" stopIfTrue="1" operator="equal">
      <formula>$D$23</formula>
    </cfRule>
    <cfRule type="cellIs" dxfId="23" priority="23" stopIfTrue="1" operator="equal">
      <formula>$D$24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1" spans="1:69" x14ac:dyDescent="0.2">
      <c r="F1" s="19" t="s">
        <v>36</v>
      </c>
    </row>
    <row r="2" spans="1:69" ht="18" x14ac:dyDescent="0.25">
      <c r="D2" s="4" t="s">
        <v>1</v>
      </c>
      <c r="G2" s="19"/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34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2">
        <v>1298</v>
      </c>
      <c r="G6" s="22">
        <v>1299</v>
      </c>
      <c r="H6" s="22">
        <v>1305</v>
      </c>
      <c r="I6" s="22">
        <v>1306</v>
      </c>
      <c r="J6" s="22">
        <v>1307</v>
      </c>
      <c r="K6" s="22">
        <v>1996</v>
      </c>
      <c r="L6" s="22">
        <v>1997</v>
      </c>
    </row>
    <row r="7" spans="1:69" ht="30" x14ac:dyDescent="0.4">
      <c r="A7" s="10">
        <v>11472</v>
      </c>
      <c r="B7" s="10">
        <v>264320</v>
      </c>
      <c r="C7" s="9" t="s">
        <v>14</v>
      </c>
      <c r="D7" s="3" t="s">
        <v>15</v>
      </c>
      <c r="E7" s="3">
        <v>200</v>
      </c>
      <c r="F7" s="23"/>
      <c r="G7" s="23"/>
      <c r="H7" s="23"/>
      <c r="I7" s="23"/>
      <c r="J7" s="23"/>
      <c r="K7" s="23"/>
      <c r="L7" s="23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4">
      <c r="A8" s="10">
        <v>11472</v>
      </c>
      <c r="B8" s="10">
        <v>264317</v>
      </c>
      <c r="C8" s="3" t="s">
        <v>14</v>
      </c>
      <c r="D8" s="3" t="s">
        <v>16</v>
      </c>
      <c r="E8" s="3">
        <v>200</v>
      </c>
      <c r="F8" s="23"/>
      <c r="G8" s="23"/>
      <c r="H8" s="23"/>
      <c r="I8" s="23"/>
      <c r="J8" s="23"/>
      <c r="K8" s="23"/>
      <c r="L8" s="23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4">
      <c r="A9" s="10">
        <v>11472</v>
      </c>
      <c r="B9" s="10">
        <v>264319</v>
      </c>
      <c r="C9" s="3" t="s">
        <v>14</v>
      </c>
      <c r="D9" s="3" t="s">
        <v>17</v>
      </c>
      <c r="E9" s="3">
        <v>200</v>
      </c>
      <c r="F9" s="23"/>
      <c r="G9" s="23"/>
      <c r="H9" s="23"/>
      <c r="I9" s="23"/>
      <c r="J9" s="23"/>
      <c r="K9" s="23"/>
      <c r="L9" s="23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4">
      <c r="A10" s="10">
        <v>11472</v>
      </c>
      <c r="B10" s="10">
        <v>264318</v>
      </c>
      <c r="C10" s="3" t="s">
        <v>14</v>
      </c>
      <c r="D10" s="3" t="s">
        <v>18</v>
      </c>
      <c r="E10" s="3">
        <v>150</v>
      </c>
      <c r="F10" s="23"/>
      <c r="G10" s="23"/>
      <c r="H10" s="23"/>
      <c r="I10" s="23"/>
      <c r="J10" s="23"/>
      <c r="K10" s="23"/>
      <c r="L10" s="23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4">
      <c r="A11" s="10">
        <v>11472</v>
      </c>
      <c r="B11" s="10">
        <v>264321</v>
      </c>
      <c r="C11" s="3" t="s">
        <v>14</v>
      </c>
      <c r="D11" s="3" t="s">
        <v>19</v>
      </c>
      <c r="E11" s="3">
        <v>100</v>
      </c>
      <c r="F11" s="23"/>
      <c r="G11" s="23"/>
      <c r="H11" s="23"/>
      <c r="I11" s="23"/>
      <c r="J11" s="23"/>
      <c r="K11" s="23"/>
      <c r="L11" s="23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4">
      <c r="A12" s="10">
        <v>11472</v>
      </c>
      <c r="B12" s="10">
        <v>264322</v>
      </c>
      <c r="C12" s="3" t="s">
        <v>14</v>
      </c>
      <c r="D12" s="3" t="s">
        <v>20</v>
      </c>
      <c r="E12" s="3">
        <v>50</v>
      </c>
      <c r="F12" s="23"/>
      <c r="G12" s="23"/>
      <c r="H12" s="23"/>
      <c r="I12" s="23"/>
      <c r="J12" s="23"/>
      <c r="K12" s="23"/>
      <c r="L12" s="23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4">
      <c r="A13" s="10">
        <v>11472</v>
      </c>
      <c r="B13" s="10">
        <v>264323</v>
      </c>
      <c r="C13" s="3" t="s">
        <v>14</v>
      </c>
      <c r="D13" s="3" t="s">
        <v>21</v>
      </c>
      <c r="E13" s="3">
        <v>100</v>
      </c>
      <c r="F13" s="23"/>
      <c r="G13" s="23"/>
      <c r="H13" s="23"/>
      <c r="I13" s="23"/>
      <c r="J13" s="23"/>
      <c r="K13" s="23"/>
      <c r="L13" s="23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4">
      <c r="A14" s="10">
        <v>11472</v>
      </c>
      <c r="B14" s="10">
        <v>264324</v>
      </c>
      <c r="C14" s="11" t="s">
        <v>22</v>
      </c>
      <c r="D14" s="11" t="s">
        <v>23</v>
      </c>
      <c r="E14" s="11">
        <v>-50</v>
      </c>
      <c r="F14" s="23"/>
      <c r="G14" s="23"/>
      <c r="H14" s="23"/>
      <c r="I14" s="23"/>
      <c r="J14" s="23"/>
      <c r="K14" s="23"/>
      <c r="L14" s="23"/>
      <c r="M14" s="12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4">
      <c r="A15" s="10">
        <v>11472</v>
      </c>
      <c r="B15" s="10">
        <v>264325</v>
      </c>
      <c r="C15" s="11" t="s">
        <v>22</v>
      </c>
      <c r="D15" s="11" t="s">
        <v>24</v>
      </c>
      <c r="E15" s="11">
        <v>-10</v>
      </c>
      <c r="F15" s="23"/>
      <c r="G15" s="23"/>
      <c r="H15" s="23"/>
      <c r="I15" s="23"/>
      <c r="J15" s="23"/>
      <c r="K15" s="23"/>
      <c r="L15" s="23"/>
      <c r="M15" s="12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C17" t="s">
        <v>25</v>
      </c>
      <c r="E17">
        <f>SUMIF($E$6:$E$15, "&gt;0")</f>
        <v>1000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C18" t="s">
        <v>26</v>
      </c>
      <c r="F18" s="13">
        <f>SUM($F$7:$F$15)</f>
        <v>0</v>
      </c>
      <c r="G18" s="13">
        <f>SUM($G$7:$G$15)</f>
        <v>0</v>
      </c>
      <c r="H18" s="13">
        <f>SUM($H$7:$H$15)</f>
        <v>0</v>
      </c>
      <c r="I18" s="13">
        <f>SUM($I$7:$I$15)</f>
        <v>0</v>
      </c>
      <c r="J18" s="13">
        <f>SUM($J$7:$J$15)</f>
        <v>0</v>
      </c>
      <c r="K18" s="13">
        <f>SUM($K$7:$K$15)</f>
        <v>0</v>
      </c>
      <c r="L18" s="13">
        <f>SUM($L$7:$L$15)</f>
        <v>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D19" t="s">
        <v>28</v>
      </c>
      <c r="E19" t="s">
        <v>29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C20" t="s">
        <v>27</v>
      </c>
      <c r="D20" s="14">
        <f>LARGE($F$18:$L$18,1)</f>
        <v>0</v>
      </c>
      <c r="E20">
        <f>INDEX($F$6:$L$6,MATCH($D$20,$F$18:$L$18,0))</f>
        <v>1298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C21" t="s">
        <v>30</v>
      </c>
      <c r="D21" s="15">
        <f>LARGE($F$18:$L$18,2)</f>
        <v>0</v>
      </c>
      <c r="E21">
        <f>INDEX($F$6:$L$6,MATCH($D$21,$F$18:$L$18,0))</f>
        <v>1298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C22" t="s">
        <v>31</v>
      </c>
      <c r="D22" s="16">
        <f>LARGE($F$18:$L$18,3)</f>
        <v>0</v>
      </c>
      <c r="E22">
        <f>INDEX($F$6:$L$6,MATCH($D$22,$F$18:$L$18,0))</f>
        <v>1298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C23" t="s">
        <v>32</v>
      </c>
      <c r="D23" s="17">
        <f>LARGE($F$18:$L$18,4)</f>
        <v>0</v>
      </c>
      <c r="E23">
        <f>INDEX($F$6:$L$6,MATCH($D$23,$F$18:$L$18,0))</f>
        <v>1298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C24" t="s">
        <v>33</v>
      </c>
      <c r="D24" s="18">
        <f>LARGE($F$18:$L$18,5)</f>
        <v>0</v>
      </c>
      <c r="E24">
        <f>INDEX($F$6:$L$6,MATCH($D$24,$F$18:$L$18,0))</f>
        <v>1298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22" priority="1" stopIfTrue="1" operator="greaterThan">
      <formula>$E$7</formula>
    </cfRule>
    <cfRule type="cellIs" dxfId="21" priority="2" stopIfTrue="1" operator="equal">
      <formula>""</formula>
    </cfRule>
  </conditionalFormatting>
  <conditionalFormatting sqref="E8">
    <cfRule type="cellIs" dxfId="20" priority="3" stopIfTrue="1" operator="greaterThan">
      <formula>$E$8</formula>
    </cfRule>
    <cfRule type="cellIs" dxfId="19" priority="4" stopIfTrue="1" operator="equal">
      <formula>""</formula>
    </cfRule>
  </conditionalFormatting>
  <conditionalFormatting sqref="E9">
    <cfRule type="cellIs" dxfId="18" priority="5" stopIfTrue="1" operator="greaterThan">
      <formula>$E$9</formula>
    </cfRule>
    <cfRule type="cellIs" dxfId="17" priority="6" stopIfTrue="1" operator="equal">
      <formula>""</formula>
    </cfRule>
  </conditionalFormatting>
  <conditionalFormatting sqref="E10">
    <cfRule type="cellIs" dxfId="16" priority="7" stopIfTrue="1" operator="greaterThan">
      <formula>$E$10</formula>
    </cfRule>
    <cfRule type="cellIs" dxfId="15" priority="8" stopIfTrue="1" operator="equal">
      <formula>""</formula>
    </cfRule>
  </conditionalFormatting>
  <conditionalFormatting sqref="E11">
    <cfRule type="cellIs" dxfId="14" priority="9" stopIfTrue="1" operator="greaterThan">
      <formula>$E$11</formula>
    </cfRule>
    <cfRule type="cellIs" dxfId="13" priority="10" stopIfTrue="1" operator="equal">
      <formula>""</formula>
    </cfRule>
  </conditionalFormatting>
  <conditionalFormatting sqref="E12">
    <cfRule type="cellIs" dxfId="12" priority="11" stopIfTrue="1" operator="greaterThan">
      <formula>$E$12</formula>
    </cfRule>
    <cfRule type="cellIs" dxfId="11" priority="12" stopIfTrue="1" operator="equal">
      <formula>""</formula>
    </cfRule>
  </conditionalFormatting>
  <conditionalFormatting sqref="E13">
    <cfRule type="cellIs" dxfId="10" priority="13" stopIfTrue="1" operator="greaterThan">
      <formula>$E$13</formula>
    </cfRule>
    <cfRule type="cellIs" dxfId="9" priority="14" stopIfTrue="1" operator="equal">
      <formula>""</formula>
    </cfRule>
  </conditionalFormatting>
  <conditionalFormatting sqref="E14">
    <cfRule type="cellIs" dxfId="8" priority="15" stopIfTrue="1" operator="lessThan">
      <formula>$E$14</formula>
    </cfRule>
    <cfRule type="cellIs" dxfId="7" priority="16" stopIfTrue="1" operator="greaterThan">
      <formula>0</formula>
    </cfRule>
  </conditionalFormatting>
  <conditionalFormatting sqref="E15">
    <cfRule type="cellIs" dxfId="6" priority="17" stopIfTrue="1" operator="lessThan">
      <formula>$E$15</formula>
    </cfRule>
    <cfRule type="cellIs" dxfId="5" priority="18" stopIfTrue="1" operator="greaterThan">
      <formula>0</formula>
    </cfRule>
  </conditionalFormatting>
  <conditionalFormatting sqref="C18:L18">
    <cfRule type="cellIs" dxfId="4" priority="19" stopIfTrue="1" operator="equal">
      <formula>$D$20</formula>
    </cfRule>
    <cfRule type="cellIs" dxfId="3" priority="20" stopIfTrue="1" operator="equal">
      <formula>$D$21</formula>
    </cfRule>
    <cfRule type="cellIs" dxfId="2" priority="21" stopIfTrue="1" operator="equal">
      <formula>$D$22</formula>
    </cfRule>
    <cfRule type="cellIs" dxfId="1" priority="22" stopIfTrue="1" operator="equal">
      <formula>$D$23</formula>
    </cfRule>
    <cfRule type="cellIs" dxfId="0" priority="23" stopIfTrue="1" operator="equal">
      <formula>$D$24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63</vt:i4>
      </vt:variant>
    </vt:vector>
  </HeadingPairs>
  <TitlesOfParts>
    <vt:vector size="70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Brian</cp:lastModifiedBy>
  <cp:lastPrinted>2002-06-22T17:00:52Z</cp:lastPrinted>
  <dcterms:created xsi:type="dcterms:W3CDTF">2002-05-15T02:32:49Z</dcterms:created>
  <dcterms:modified xsi:type="dcterms:W3CDTF">2016-04-20T18:03:27Z</dcterms:modified>
</cp:coreProperties>
</file>