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6140" windowHeight="1094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0" i="8"/>
  <c r="F40"/>
  <c r="E39"/>
  <c r="G40" i="7"/>
  <c r="F40"/>
  <c r="E39"/>
  <c r="G40" i="6"/>
  <c r="F40"/>
  <c r="E39"/>
  <c r="G40" i="5"/>
  <c r="F40"/>
  <c r="E39"/>
  <c r="G40" i="4"/>
  <c r="F40"/>
  <c r="E39"/>
  <c r="F40" i="9"/>
  <c r="E39"/>
  <c r="G40"/>
  <c r="D46"/>
  <c r="E46"/>
  <c r="D42"/>
  <c r="E42"/>
  <c r="D43"/>
  <c r="E43"/>
  <c r="D44"/>
  <c r="E44"/>
  <c r="D45"/>
  <c r="E45"/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39"/>
  <c r="G40"/>
  <c r="F40"/>
  <c r="D46"/>
  <c r="E46"/>
  <c r="D45"/>
  <c r="E45"/>
  <c r="D44"/>
  <c r="E44"/>
  <c r="D43"/>
  <c r="E43"/>
  <c r="D42"/>
  <c r="E42"/>
</calcChain>
</file>

<file path=xl/sharedStrings.xml><?xml version="1.0" encoding="utf-8"?>
<sst xmlns="http://schemas.openxmlformats.org/spreadsheetml/2006/main" count="579" uniqueCount="50">
  <si>
    <t>Score Card</t>
  </si>
  <si>
    <t>Enter Scores on the JUDGE Tabs ONLY.  This Totals Tab will calculate automatically.</t>
  </si>
  <si>
    <t>Contest:</t>
  </si>
  <si>
    <t>Digital Media</t>
  </si>
  <si>
    <t>Chair:</t>
  </si>
  <si>
    <t>Judges:</t>
  </si>
  <si>
    <t>Version:</t>
  </si>
  <si>
    <t>Division:</t>
  </si>
  <si>
    <t>S</t>
  </si>
  <si>
    <t>Contestant Numbers</t>
  </si>
  <si>
    <t>Each Judge Tab below should total to 1000 max points, and the Totals Page will AVERAGE to 1000 Max Points as well.</t>
  </si>
  <si>
    <t>ContestID</t>
  </si>
  <si>
    <t>ScoreID</t>
  </si>
  <si>
    <t>Type</t>
  </si>
  <si>
    <t>Skills Area</t>
  </si>
  <si>
    <t>Max</t>
  </si>
  <si>
    <t>Standard</t>
  </si>
  <si>
    <t>Color theme/style in relation to image desired</t>
  </si>
  <si>
    <t>Clear Message Intent</t>
  </si>
  <si>
    <t>Appropriate for medium used</t>
  </si>
  <si>
    <t>Overall appearance quality</t>
  </si>
  <si>
    <t>Clear recorded sound with no distortion</t>
  </si>
  <si>
    <t>Clear message intent</t>
  </si>
  <si>
    <t>Overall presentation quality</t>
  </si>
  <si>
    <t>Clear recorded sound and video with no distortion</t>
  </si>
  <si>
    <t>Incorporated elements in a systematic and appropriate manner</t>
  </si>
  <si>
    <t>Links appropriate and all functional</t>
  </si>
  <si>
    <t>Appropriate for medium use</t>
  </si>
  <si>
    <t>Opening/Introduction</t>
  </si>
  <si>
    <t>Voice</t>
  </si>
  <si>
    <t>Platform Deportment</t>
  </si>
  <si>
    <t>Organization</t>
  </si>
  <si>
    <t>Skill</t>
  </si>
  <si>
    <t>Effectiveness</t>
  </si>
  <si>
    <t>Closing</t>
  </si>
  <si>
    <t>Penalty</t>
  </si>
  <si>
    <t>Time Penalty (-5 pts for each 5 seconds over or under the time limit)</t>
  </si>
  <si>
    <t>Time Penalty (-5 pts for every 10 seconds over or under the time limit)</t>
  </si>
  <si>
    <t>Time Penalty (-5 pts for each fraction of 30 seconds over the 15 minute mark)</t>
  </si>
  <si>
    <t>Clothing Penalty</t>
  </si>
  <si>
    <t>Maximum Possible Score:</t>
  </si>
  <si>
    <t>Total Scores:</t>
  </si>
  <si>
    <t>Ranked Scores</t>
  </si>
  <si>
    <t>Cont. #</t>
  </si>
  <si>
    <t>First Place:</t>
  </si>
  <si>
    <t>Second Place:</t>
  </si>
  <si>
    <t>Third Place:</t>
  </si>
  <si>
    <t>Fourth Place:</t>
  </si>
  <si>
    <t>Fifth Place: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</si>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</sst>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2" borderId="0" xfId="1" applyNumberFormat="1" applyFont="1" applyFill="1"/>
    <xf numFmtId="165" fontId="0" fillId="0" borderId="0" xfId="0" applyNumberForma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469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34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  <c r="G2" s="21" t="s">
        <v>1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7080</v>
      </c>
      <c r="G6" s="1">
        <v>7377</v>
      </c>
      <c r="H6" s="1"/>
      <c r="I6" s="1"/>
    </row>
    <row r="7" spans="1:69">
      <c r="A7" s="10">
        <v>15967</v>
      </c>
      <c r="B7" s="10">
        <v>688494</v>
      </c>
      <c r="C7" s="9" t="s">
        <v>16</v>
      </c>
      <c r="D7" s="3" t="s">
        <v>17</v>
      </c>
      <c r="E7" s="3">
        <v>25</v>
      </c>
      <c r="F7" s="22">
        <f>IF(ISERROR(AVERAGE(Judge1:Judge5!F7))," ", AVERAGE(Judge1:Judge5!F7))</f>
        <v>25</v>
      </c>
      <c r="G7" s="22">
        <f>IF(ISERROR(AVERAGE(Judge1:Judge5!G7))," ", AVERAGE(Judge1:Judge5!G7))</f>
        <v>20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15967</v>
      </c>
      <c r="B8" s="10">
        <v>688495</v>
      </c>
      <c r="C8" s="3" t="s">
        <v>16</v>
      </c>
      <c r="D8" s="3" t="s">
        <v>18</v>
      </c>
      <c r="E8" s="3">
        <v>25</v>
      </c>
      <c r="F8" s="22">
        <f>IF(ISERROR(AVERAGE(Judge1:Judge5!F8))," ", AVERAGE(Judge1:Judge5!F8))</f>
        <v>25</v>
      </c>
      <c r="G8" s="22">
        <f>IF(ISERROR(AVERAGE(Judge1:Judge5!G8))," ", AVERAGE(Judge1:Judge5!G8))</f>
        <v>20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15967</v>
      </c>
      <c r="B9" s="10">
        <v>688496</v>
      </c>
      <c r="C9" s="3" t="s">
        <v>16</v>
      </c>
      <c r="D9" s="3" t="s">
        <v>19</v>
      </c>
      <c r="E9" s="3">
        <v>25</v>
      </c>
      <c r="F9" s="22">
        <f>IF(ISERROR(AVERAGE(Judge1:Judge5!F9))," ", AVERAGE(Judge1:Judge5!F9))</f>
        <v>25</v>
      </c>
      <c r="G9" s="22">
        <f>IF(ISERROR(AVERAGE(Judge1:Judge5!G9))," ", AVERAGE(Judge1:Judge5!G9))</f>
        <v>23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15967</v>
      </c>
      <c r="B10" s="10">
        <v>688497</v>
      </c>
      <c r="C10" s="3" t="s">
        <v>16</v>
      </c>
      <c r="D10" s="3" t="s">
        <v>20</v>
      </c>
      <c r="E10" s="3">
        <v>25</v>
      </c>
      <c r="F10" s="22">
        <f>IF(ISERROR(AVERAGE(Judge1:Judge5!F10))," ", AVERAGE(Judge1:Judge5!F10))</f>
        <v>25</v>
      </c>
      <c r="G10" s="22">
        <f>IF(ISERROR(AVERAGE(Judge1:Judge5!G10))," ", AVERAGE(Judge1:Judge5!G10))</f>
        <v>20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15967</v>
      </c>
      <c r="B11" s="10">
        <v>688498</v>
      </c>
      <c r="C11" s="3" t="s">
        <v>16</v>
      </c>
      <c r="D11" s="3" t="s">
        <v>17</v>
      </c>
      <c r="E11" s="3">
        <v>25</v>
      </c>
      <c r="F11" s="22">
        <f>IF(ISERROR(AVERAGE(Judge1:Judge5!F11))," ", AVERAGE(Judge1:Judge5!F11))</f>
        <v>25</v>
      </c>
      <c r="G11" s="22">
        <f>IF(ISERROR(AVERAGE(Judge1:Judge5!G11))," ", AVERAGE(Judge1:Judge5!G11))</f>
        <v>20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15967</v>
      </c>
      <c r="B12" s="10">
        <v>688499</v>
      </c>
      <c r="C12" s="3" t="s">
        <v>16</v>
      </c>
      <c r="D12" s="3" t="s">
        <v>18</v>
      </c>
      <c r="E12" s="3">
        <v>25</v>
      </c>
      <c r="F12" s="22">
        <f>IF(ISERROR(AVERAGE(Judge1:Judge5!F12))," ", AVERAGE(Judge1:Judge5!F12))</f>
        <v>25</v>
      </c>
      <c r="G12" s="22">
        <f>IF(ISERROR(AVERAGE(Judge1:Judge5!G12))," ", AVERAGE(Judge1:Judge5!G12))</f>
        <v>23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15967</v>
      </c>
      <c r="B13" s="10">
        <v>688500</v>
      </c>
      <c r="C13" s="3" t="s">
        <v>16</v>
      </c>
      <c r="D13" s="3" t="s">
        <v>19</v>
      </c>
      <c r="E13" s="3">
        <v>25</v>
      </c>
      <c r="F13" s="22">
        <f>IF(ISERROR(AVERAGE(Judge1:Judge5!F13))," ", AVERAGE(Judge1:Judge5!F13))</f>
        <v>25</v>
      </c>
      <c r="G13" s="22">
        <f>IF(ISERROR(AVERAGE(Judge1:Judge5!G13))," ", AVERAGE(Judge1:Judge5!G13))</f>
        <v>23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15967</v>
      </c>
      <c r="B14" s="10">
        <v>688501</v>
      </c>
      <c r="C14" s="3" t="s">
        <v>16</v>
      </c>
      <c r="D14" s="3" t="s">
        <v>20</v>
      </c>
      <c r="E14" s="3">
        <v>25</v>
      </c>
      <c r="F14" s="22">
        <f>IF(ISERROR(AVERAGE(Judge1:Judge5!F14))," ", AVERAGE(Judge1:Judge5!F14))</f>
        <v>25</v>
      </c>
      <c r="G14" s="22">
        <f>IF(ISERROR(AVERAGE(Judge1:Judge5!G14))," ", AVERAGE(Judge1:Judge5!G14))</f>
        <v>20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15967</v>
      </c>
      <c r="B15" s="10">
        <v>688502</v>
      </c>
      <c r="C15" s="3" t="s">
        <v>16</v>
      </c>
      <c r="D15" s="3" t="s">
        <v>21</v>
      </c>
      <c r="E15" s="3">
        <v>25</v>
      </c>
      <c r="F15" s="22">
        <f>IF(ISERROR(AVERAGE(Judge1:Judge5!F15))," ", AVERAGE(Judge1:Judge5!F15))</f>
        <v>25</v>
      </c>
      <c r="G15" s="22">
        <f>IF(ISERROR(AVERAGE(Judge1:Judge5!G15))," ", AVERAGE(Judge1:Judge5!G15))</f>
        <v>20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15967</v>
      </c>
      <c r="B16" s="10">
        <v>688503</v>
      </c>
      <c r="C16" s="3" t="s">
        <v>16</v>
      </c>
      <c r="D16" s="3" t="s">
        <v>22</v>
      </c>
      <c r="E16" s="3">
        <v>25</v>
      </c>
      <c r="F16" s="22">
        <f>IF(ISERROR(AVERAGE(Judge1:Judge5!F16))," ", AVERAGE(Judge1:Judge5!F16))</f>
        <v>25</v>
      </c>
      <c r="G16" s="22">
        <f>IF(ISERROR(AVERAGE(Judge1:Judge5!G16))," ", AVERAGE(Judge1:Judge5!G16))</f>
        <v>23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15967</v>
      </c>
      <c r="B17" s="10">
        <v>688504</v>
      </c>
      <c r="C17" s="3" t="s">
        <v>16</v>
      </c>
      <c r="D17" s="3" t="s">
        <v>19</v>
      </c>
      <c r="E17" s="3">
        <v>25</v>
      </c>
      <c r="F17" s="22">
        <f>IF(ISERROR(AVERAGE(Judge1:Judge5!F17))," ", AVERAGE(Judge1:Judge5!F17))</f>
        <v>25</v>
      </c>
      <c r="G17" s="22">
        <f>IF(ISERROR(AVERAGE(Judge1:Judge5!G17))," ", AVERAGE(Judge1:Judge5!G17))</f>
        <v>20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15967</v>
      </c>
      <c r="B18" s="10">
        <v>688505</v>
      </c>
      <c r="C18" s="3" t="s">
        <v>16</v>
      </c>
      <c r="D18" s="3" t="s">
        <v>23</v>
      </c>
      <c r="E18" s="3">
        <v>25</v>
      </c>
      <c r="F18" s="22">
        <f>IF(ISERROR(AVERAGE(Judge1:Judge5!F18))," ", AVERAGE(Judge1:Judge5!F18))</f>
        <v>25</v>
      </c>
      <c r="G18" s="22">
        <f>IF(ISERROR(AVERAGE(Judge1:Judge5!G18))," ", AVERAGE(Judge1:Judge5!G18))</f>
        <v>20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15967</v>
      </c>
      <c r="B19" s="10">
        <v>688507</v>
      </c>
      <c r="C19" s="3" t="s">
        <v>16</v>
      </c>
      <c r="D19" s="3" t="s">
        <v>24</v>
      </c>
      <c r="E19" s="3">
        <v>25</v>
      </c>
      <c r="F19" s="22">
        <f>IF(ISERROR(AVERAGE(Judge1:Judge5!F19))," ", AVERAGE(Judge1:Judge5!F19))</f>
        <v>25</v>
      </c>
      <c r="G19" s="22">
        <f>IF(ISERROR(AVERAGE(Judge1:Judge5!G19))," ", AVERAGE(Judge1:Judge5!G19))</f>
        <v>18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15967</v>
      </c>
      <c r="B20" s="10">
        <v>688508</v>
      </c>
      <c r="C20" s="3" t="s">
        <v>16</v>
      </c>
      <c r="D20" s="3" t="s">
        <v>25</v>
      </c>
      <c r="E20" s="3">
        <v>25</v>
      </c>
      <c r="F20" s="22">
        <f>IF(ISERROR(AVERAGE(Judge1:Judge5!F20))," ", AVERAGE(Judge1:Judge5!F20))</f>
        <v>25</v>
      </c>
      <c r="G20" s="22">
        <f>IF(ISERROR(AVERAGE(Judge1:Judge5!G20))," ", AVERAGE(Judge1:Judge5!G20))</f>
        <v>20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15967</v>
      </c>
      <c r="B21" s="10">
        <v>688509</v>
      </c>
      <c r="C21" s="3" t="s">
        <v>16</v>
      </c>
      <c r="D21" s="3" t="s">
        <v>22</v>
      </c>
      <c r="E21" s="3">
        <v>25</v>
      </c>
      <c r="F21" s="22">
        <f>IF(ISERROR(AVERAGE(Judge1:Judge5!F21))," ", AVERAGE(Judge1:Judge5!F21))</f>
        <v>25</v>
      </c>
      <c r="G21" s="22">
        <f>IF(ISERROR(AVERAGE(Judge1:Judge5!G21))," ", AVERAGE(Judge1:Judge5!G21))</f>
        <v>25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15967</v>
      </c>
      <c r="B22" s="10">
        <v>688510</v>
      </c>
      <c r="C22" s="3" t="s">
        <v>16</v>
      </c>
      <c r="D22" s="3" t="s">
        <v>19</v>
      </c>
      <c r="E22" s="3">
        <v>25</v>
      </c>
      <c r="F22" s="22">
        <f>IF(ISERROR(AVERAGE(Judge1:Judge5!F22))," ", AVERAGE(Judge1:Judge5!F22))</f>
        <v>25</v>
      </c>
      <c r="G22" s="22">
        <f>IF(ISERROR(AVERAGE(Judge1:Judge5!G22))," ", AVERAGE(Judge1:Judge5!G22))</f>
        <v>18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15967</v>
      </c>
      <c r="B23" s="10">
        <v>688511</v>
      </c>
      <c r="C23" s="3" t="s">
        <v>16</v>
      </c>
      <c r="D23" s="3" t="s">
        <v>23</v>
      </c>
      <c r="E23" s="3">
        <v>25</v>
      </c>
      <c r="F23" s="22">
        <f>IF(ISERROR(AVERAGE(Judge1:Judge5!F23))," ", AVERAGE(Judge1:Judge5!F23))</f>
        <v>25</v>
      </c>
      <c r="G23" s="22">
        <f>IF(ISERROR(AVERAGE(Judge1:Judge5!G23))," ", AVERAGE(Judge1:Judge5!G23))</f>
        <v>23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15967</v>
      </c>
      <c r="B24" s="10">
        <v>688512</v>
      </c>
      <c r="C24" s="3" t="s">
        <v>16</v>
      </c>
      <c r="D24" s="3" t="s">
        <v>26</v>
      </c>
      <c r="E24" s="3">
        <v>25</v>
      </c>
      <c r="F24" s="22">
        <f>IF(ISERROR(AVERAGE(Judge1:Judge5!F24))," ", AVERAGE(Judge1:Judge5!F24))</f>
        <v>25</v>
      </c>
      <c r="G24" s="22">
        <f>IF(ISERROR(AVERAGE(Judge1:Judge5!G24))," ", AVERAGE(Judge1:Judge5!G24))</f>
        <v>25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15967</v>
      </c>
      <c r="B25" s="10">
        <v>688514</v>
      </c>
      <c r="C25" s="3" t="s">
        <v>16</v>
      </c>
      <c r="D25" s="3" t="s">
        <v>27</v>
      </c>
      <c r="E25" s="3">
        <v>25</v>
      </c>
      <c r="F25" s="22">
        <f>IF(ISERROR(AVERAGE(Judge1:Judge5!F25))," ", AVERAGE(Judge1:Judge5!F25))</f>
        <v>25</v>
      </c>
      <c r="G25" s="22">
        <f>IF(ISERROR(AVERAGE(Judge1:Judge5!G25))," ", AVERAGE(Judge1:Judge5!G25))</f>
        <v>25</v>
      </c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15967</v>
      </c>
      <c r="B26" s="10">
        <v>688515</v>
      </c>
      <c r="C26" s="11" t="s">
        <v>16</v>
      </c>
      <c r="D26" s="3" t="s">
        <v>23</v>
      </c>
      <c r="E26" s="3">
        <v>25</v>
      </c>
      <c r="F26" s="22">
        <f>IF(ISERROR(AVERAGE(Judge1:Judge5!F26))," ", AVERAGE(Judge1:Judge5!F26))</f>
        <v>25</v>
      </c>
      <c r="G26" s="22">
        <f>IF(ISERROR(AVERAGE(Judge1:Judge5!G26))," ", AVERAGE(Judge1:Judge5!G26))</f>
        <v>23</v>
      </c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15967</v>
      </c>
      <c r="B27" s="10">
        <v>688516</v>
      </c>
      <c r="C27" s="3" t="s">
        <v>16</v>
      </c>
      <c r="D27" s="3" t="s">
        <v>28</v>
      </c>
      <c r="E27" s="3">
        <v>35</v>
      </c>
      <c r="F27" s="22">
        <f>IF(ISERROR(AVERAGE(Judge1:Judge5!F27))," ", AVERAGE(Judge1:Judge5!F27))</f>
        <v>35</v>
      </c>
      <c r="G27" s="22">
        <f>IF(ISERROR(AVERAGE(Judge1:Judge5!G27))," ", AVERAGE(Judge1:Judge5!G27))</f>
        <v>32</v>
      </c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15967</v>
      </c>
      <c r="B28" s="10">
        <v>688517</v>
      </c>
      <c r="C28" s="3" t="s">
        <v>16</v>
      </c>
      <c r="D28" s="3" t="s">
        <v>29</v>
      </c>
      <c r="E28" s="3">
        <v>25</v>
      </c>
      <c r="F28" s="22">
        <f>IF(ISERROR(AVERAGE(Judge1:Judge5!F28))," ", AVERAGE(Judge1:Judge5!F28))</f>
        <v>25</v>
      </c>
      <c r="G28" s="22">
        <f>IF(ISERROR(AVERAGE(Judge1:Judge5!G28))," ", AVERAGE(Judge1:Judge5!G28))</f>
        <v>23</v>
      </c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15967</v>
      </c>
      <c r="B29" s="10">
        <v>688518</v>
      </c>
      <c r="C29" s="3" t="s">
        <v>16</v>
      </c>
      <c r="D29" s="3" t="s">
        <v>30</v>
      </c>
      <c r="E29" s="3">
        <v>25</v>
      </c>
      <c r="F29" s="22">
        <f>IF(ISERROR(AVERAGE(Judge1:Judge5!F29))," ", AVERAGE(Judge1:Judge5!F29))</f>
        <v>25</v>
      </c>
      <c r="G29" s="22">
        <f>IF(ISERROR(AVERAGE(Judge1:Judge5!G29))," ", AVERAGE(Judge1:Judge5!G29))</f>
        <v>23</v>
      </c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15967</v>
      </c>
      <c r="B30" s="10">
        <v>688519</v>
      </c>
      <c r="C30" s="3" t="s">
        <v>16</v>
      </c>
      <c r="D30" s="3" t="s">
        <v>31</v>
      </c>
      <c r="E30" s="3">
        <v>35</v>
      </c>
      <c r="F30" s="22">
        <f>IF(ISERROR(AVERAGE(Judge1:Judge5!F30))," ", AVERAGE(Judge1:Judge5!F30))</f>
        <v>35</v>
      </c>
      <c r="G30" s="22">
        <f>IF(ISERROR(AVERAGE(Judge1:Judge5!G30))," ", AVERAGE(Judge1:Judge5!G30))</f>
        <v>32</v>
      </c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15967</v>
      </c>
      <c r="B31" s="10">
        <v>688520</v>
      </c>
      <c r="C31" s="3" t="s">
        <v>16</v>
      </c>
      <c r="D31" s="3" t="s">
        <v>32</v>
      </c>
      <c r="E31" s="3">
        <v>35</v>
      </c>
      <c r="F31" s="22">
        <f>IF(ISERROR(AVERAGE(Judge1:Judge5!F31))," ", AVERAGE(Judge1:Judge5!F31))</f>
        <v>35</v>
      </c>
      <c r="G31" s="22">
        <f>IF(ISERROR(AVERAGE(Judge1:Judge5!G31))," ", AVERAGE(Judge1:Judge5!G31))</f>
        <v>33</v>
      </c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15967</v>
      </c>
      <c r="B32" s="10">
        <v>688521</v>
      </c>
      <c r="C32" s="3" t="s">
        <v>16</v>
      </c>
      <c r="D32" s="3" t="s">
        <v>33</v>
      </c>
      <c r="E32" s="3">
        <v>60</v>
      </c>
      <c r="F32" s="22">
        <f>IF(ISERROR(AVERAGE(Judge1:Judge5!F32))," ", AVERAGE(Judge1:Judge5!F32))</f>
        <v>60</v>
      </c>
      <c r="G32" s="22">
        <f>IF(ISERROR(AVERAGE(Judge1:Judge5!G32))," ", AVERAGE(Judge1:Judge5!G32))</f>
        <v>50</v>
      </c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15967</v>
      </c>
      <c r="B33" s="10">
        <v>688522</v>
      </c>
      <c r="C33" s="3" t="s">
        <v>16</v>
      </c>
      <c r="D33" s="3" t="s">
        <v>34</v>
      </c>
      <c r="E33" s="3">
        <v>35</v>
      </c>
      <c r="F33" s="22">
        <f>IF(ISERROR(AVERAGE(Judge1:Judge5!F33))," ", AVERAGE(Judge1:Judge5!F33))</f>
        <v>35</v>
      </c>
      <c r="G33" s="22">
        <f>IF(ISERROR(AVERAGE(Judge1:Judge5!G33))," ", AVERAGE(Judge1:Judge5!G33))</f>
        <v>30</v>
      </c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A34" s="10">
        <v>15967</v>
      </c>
      <c r="B34" s="10">
        <v>688506</v>
      </c>
      <c r="C34" s="12" t="s">
        <v>35</v>
      </c>
      <c r="D34" s="12" t="s">
        <v>36</v>
      </c>
      <c r="E34" s="12">
        <v>-100</v>
      </c>
      <c r="F34" s="23" t="str">
        <f>IF(ISERROR(AVERAGE(Judge1:Judge5!F34))," ", AVERAGE(Judge1:Judge5!F34))</f>
        <v xml:space="preserve"> </v>
      </c>
      <c r="G34" s="23" t="str">
        <f>IF(ISERROR(AVERAGE(Judge1:Judge5!G34))," ", AVERAGE(Judge1:Judge5!G34))</f>
        <v xml:space="preserve"> </v>
      </c>
      <c r="H34" s="1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A35" s="10">
        <v>15967</v>
      </c>
      <c r="B35" s="10">
        <v>688513</v>
      </c>
      <c r="C35" s="12" t="s">
        <v>35</v>
      </c>
      <c r="D35" s="12" t="s">
        <v>37</v>
      </c>
      <c r="E35" s="12">
        <v>-100</v>
      </c>
      <c r="F35" s="23" t="str">
        <f>IF(ISERROR(AVERAGE(Judge1:Judge5!F35))," ", AVERAGE(Judge1:Judge5!F35))</f>
        <v xml:space="preserve"> </v>
      </c>
      <c r="G35" s="23" t="str">
        <f>IF(ISERROR(AVERAGE(Judge1:Judge5!G35))," ", AVERAGE(Judge1:Judge5!G35))</f>
        <v xml:space="preserve"> </v>
      </c>
      <c r="H35" s="1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A36" s="10">
        <v>15967</v>
      </c>
      <c r="B36" s="10">
        <v>688523</v>
      </c>
      <c r="C36" s="12" t="s">
        <v>35</v>
      </c>
      <c r="D36" s="12" t="s">
        <v>38</v>
      </c>
      <c r="E36" s="12">
        <v>-100</v>
      </c>
      <c r="F36" s="23" t="str">
        <f>IF(ISERROR(AVERAGE(Judge1:Judge5!F36))," ", AVERAGE(Judge1:Judge5!F36))</f>
        <v xml:space="preserve"> </v>
      </c>
      <c r="G36" s="23" t="str">
        <f>IF(ISERROR(AVERAGE(Judge1:Judge5!G36))," ", AVERAGE(Judge1:Judge5!G36))</f>
        <v xml:space="preserve"> </v>
      </c>
      <c r="H36" s="1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A37" s="10">
        <v>15967</v>
      </c>
      <c r="B37" s="10">
        <v>688524</v>
      </c>
      <c r="C37" s="12" t="s">
        <v>35</v>
      </c>
      <c r="D37" s="12" t="s">
        <v>39</v>
      </c>
      <c r="E37" s="12">
        <v>-30</v>
      </c>
      <c r="F37" s="23" t="str">
        <f>IF(ISERROR(AVERAGE(Judge1:Judge5!F37))," ", AVERAGE(Judge1:Judge5!F37))</f>
        <v xml:space="preserve"> </v>
      </c>
      <c r="G37" s="23" t="str">
        <f>IF(ISERROR(AVERAGE(Judge1:Judge5!G37))," ", AVERAGE(Judge1:Judge5!G37))</f>
        <v xml:space="preserve"> </v>
      </c>
      <c r="H37" s="1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C39" t="s">
        <v>40</v>
      </c>
      <c r="E39">
        <f>SUMIF($E$6:$E$37, "&gt;0")</f>
        <v>750</v>
      </c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C40" t="s">
        <v>41</v>
      </c>
      <c r="F40" s="15">
        <f>SUM($F$7:$F$37)</f>
        <v>750</v>
      </c>
      <c r="G40" s="15">
        <f>SUM($G$7:$G$37)</f>
        <v>652</v>
      </c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D41" t="s">
        <v>42</v>
      </c>
      <c r="E41" t="s">
        <v>43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C42" t="s">
        <v>44</v>
      </c>
      <c r="D42" s="16">
        <f>LARGE($F$40:$G$40,1)</f>
        <v>750</v>
      </c>
      <c r="E42">
        <f>INDEX($F$6:$G$6,MATCH($D$42,$F$40:$G$40,0))</f>
        <v>7080</v>
      </c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C43" t="s">
        <v>45</v>
      </c>
      <c r="D43" s="17">
        <f>LARGE($F$40:$G$40,2)</f>
        <v>652</v>
      </c>
      <c r="E43">
        <f>INDEX($F$6:$G$6,MATCH($D$43,$F$40:$G$40,0))</f>
        <v>7377</v>
      </c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C44" t="s">
        <v>46</v>
      </c>
      <c r="D44" s="18" t="e">
        <f>LARGE($F$40:$G$40,3)</f>
        <v>#NUM!</v>
      </c>
      <c r="E44" t="e">
        <f>INDEX($F$6:$G$6,MATCH($D$44,$F$40:$G$40,0))</f>
        <v>#NUM!</v>
      </c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C45" t="s">
        <v>47</v>
      </c>
      <c r="D45" s="19" t="e">
        <f>LARGE($F$40:$G$40,4)</f>
        <v>#NUM!</v>
      </c>
      <c r="E45" t="e">
        <f>INDEX($F$6:$G$6,MATCH($D$45,$F$40:$G$40,0))</f>
        <v>#NUM!</v>
      </c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C46" t="s">
        <v>48</v>
      </c>
      <c r="D46" s="20" t="e">
        <f>LARGE($F$40:$G$40,5)</f>
        <v>#NUM!</v>
      </c>
      <c r="E46" t="e">
        <f>INDEX($F$6:$G$6,MATCH($D$46,$F$40:$G$40,0))</f>
        <v>#NUM!</v>
      </c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phoneticPr fontId="0" type="noConversion"/>
  <conditionalFormatting sqref="E7:G7">
    <cfRule type="cellIs" dxfId="468" priority="1" stopIfTrue="1" operator="greaterThan">
      <formula>$E$7</formula>
    </cfRule>
    <cfRule type="cellIs" dxfId="467" priority="2" stopIfTrue="1" operator="equal">
      <formula>""</formula>
    </cfRule>
  </conditionalFormatting>
  <conditionalFormatting sqref="E8:G8">
    <cfRule type="cellIs" dxfId="466" priority="3" stopIfTrue="1" operator="greaterThan">
      <formula>$E$8</formula>
    </cfRule>
    <cfRule type="cellIs" dxfId="465" priority="4" stopIfTrue="1" operator="equal">
      <formula>""</formula>
    </cfRule>
  </conditionalFormatting>
  <conditionalFormatting sqref="E9:G9">
    <cfRule type="cellIs" dxfId="464" priority="5" stopIfTrue="1" operator="greaterThan">
      <formula>$E$9</formula>
    </cfRule>
    <cfRule type="cellIs" dxfId="463" priority="6" stopIfTrue="1" operator="equal">
      <formula>""</formula>
    </cfRule>
  </conditionalFormatting>
  <conditionalFormatting sqref="E10:G10">
    <cfRule type="cellIs" dxfId="462" priority="7" stopIfTrue="1" operator="greaterThan">
      <formula>$E$10</formula>
    </cfRule>
    <cfRule type="cellIs" dxfId="461" priority="8" stopIfTrue="1" operator="equal">
      <formula>""</formula>
    </cfRule>
  </conditionalFormatting>
  <conditionalFormatting sqref="E11:G11">
    <cfRule type="cellIs" dxfId="460" priority="9" stopIfTrue="1" operator="greaterThan">
      <formula>$E$11</formula>
    </cfRule>
    <cfRule type="cellIs" dxfId="459" priority="10" stopIfTrue="1" operator="equal">
      <formula>""</formula>
    </cfRule>
  </conditionalFormatting>
  <conditionalFormatting sqref="E12:G12">
    <cfRule type="cellIs" dxfId="458" priority="11" stopIfTrue="1" operator="greaterThan">
      <formula>$E$12</formula>
    </cfRule>
    <cfRule type="cellIs" dxfId="457" priority="12" stopIfTrue="1" operator="equal">
      <formula>""</formula>
    </cfRule>
  </conditionalFormatting>
  <conditionalFormatting sqref="E13:G13">
    <cfRule type="cellIs" dxfId="456" priority="13" stopIfTrue="1" operator="greaterThan">
      <formula>$E$13</formula>
    </cfRule>
    <cfRule type="cellIs" dxfId="455" priority="14" stopIfTrue="1" operator="equal">
      <formula>""</formula>
    </cfRule>
  </conditionalFormatting>
  <conditionalFormatting sqref="E14:G14">
    <cfRule type="cellIs" dxfId="454" priority="15" stopIfTrue="1" operator="greaterThan">
      <formula>$E$14</formula>
    </cfRule>
    <cfRule type="cellIs" dxfId="453" priority="16" stopIfTrue="1" operator="equal">
      <formula>""</formula>
    </cfRule>
  </conditionalFormatting>
  <conditionalFormatting sqref="E15:G15">
    <cfRule type="cellIs" dxfId="452" priority="17" stopIfTrue="1" operator="greaterThan">
      <formula>$E$15</formula>
    </cfRule>
    <cfRule type="cellIs" dxfId="451" priority="18" stopIfTrue="1" operator="equal">
      <formula>""</formula>
    </cfRule>
  </conditionalFormatting>
  <conditionalFormatting sqref="E16:G16">
    <cfRule type="cellIs" dxfId="450" priority="19" stopIfTrue="1" operator="greaterThan">
      <formula>$E$16</formula>
    </cfRule>
    <cfRule type="cellIs" dxfId="449" priority="20" stopIfTrue="1" operator="equal">
      <formula>""</formula>
    </cfRule>
  </conditionalFormatting>
  <conditionalFormatting sqref="E17:G17">
    <cfRule type="cellIs" dxfId="448" priority="21" stopIfTrue="1" operator="greaterThan">
      <formula>$E$17</formula>
    </cfRule>
    <cfRule type="cellIs" dxfId="447" priority="22" stopIfTrue="1" operator="equal">
      <formula>""</formula>
    </cfRule>
  </conditionalFormatting>
  <conditionalFormatting sqref="E18:G18">
    <cfRule type="cellIs" dxfId="446" priority="23" stopIfTrue="1" operator="greaterThan">
      <formula>$E$18</formula>
    </cfRule>
    <cfRule type="cellIs" dxfId="445" priority="24" stopIfTrue="1" operator="equal">
      <formula>""</formula>
    </cfRule>
  </conditionalFormatting>
  <conditionalFormatting sqref="E19:G19">
    <cfRule type="cellIs" dxfId="444" priority="25" stopIfTrue="1" operator="greaterThan">
      <formula>$E$19</formula>
    </cfRule>
    <cfRule type="cellIs" dxfId="443" priority="26" stopIfTrue="1" operator="equal">
      <formula>""</formula>
    </cfRule>
  </conditionalFormatting>
  <conditionalFormatting sqref="E20:G20">
    <cfRule type="cellIs" dxfId="442" priority="27" stopIfTrue="1" operator="greaterThan">
      <formula>$E$20</formula>
    </cfRule>
    <cfRule type="cellIs" dxfId="441" priority="28" stopIfTrue="1" operator="equal">
      <formula>""</formula>
    </cfRule>
  </conditionalFormatting>
  <conditionalFormatting sqref="E21:G21">
    <cfRule type="cellIs" dxfId="440" priority="29" stopIfTrue="1" operator="greaterThan">
      <formula>$E$21</formula>
    </cfRule>
    <cfRule type="cellIs" dxfId="439" priority="30" stopIfTrue="1" operator="equal">
      <formula>""</formula>
    </cfRule>
  </conditionalFormatting>
  <conditionalFormatting sqref="E22:G22">
    <cfRule type="cellIs" dxfId="438" priority="31" stopIfTrue="1" operator="greaterThan">
      <formula>$E$22</formula>
    </cfRule>
    <cfRule type="cellIs" dxfId="437" priority="32" stopIfTrue="1" operator="equal">
      <formula>""</formula>
    </cfRule>
  </conditionalFormatting>
  <conditionalFormatting sqref="E23:G23">
    <cfRule type="cellIs" dxfId="436" priority="33" stopIfTrue="1" operator="greaterThan">
      <formula>$E$23</formula>
    </cfRule>
    <cfRule type="cellIs" dxfId="435" priority="34" stopIfTrue="1" operator="equal">
      <formula>""</formula>
    </cfRule>
  </conditionalFormatting>
  <conditionalFormatting sqref="E24:G24">
    <cfRule type="cellIs" dxfId="434" priority="35" stopIfTrue="1" operator="greaterThan">
      <formula>$E$24</formula>
    </cfRule>
    <cfRule type="cellIs" dxfId="433" priority="36" stopIfTrue="1" operator="equal">
      <formula>""</formula>
    </cfRule>
  </conditionalFormatting>
  <conditionalFormatting sqref="E25:G25">
    <cfRule type="cellIs" dxfId="432" priority="37" stopIfTrue="1" operator="greaterThan">
      <formula>$E$25</formula>
    </cfRule>
    <cfRule type="cellIs" dxfId="431" priority="38" stopIfTrue="1" operator="equal">
      <formula>""</formula>
    </cfRule>
  </conditionalFormatting>
  <conditionalFormatting sqref="E26:G26">
    <cfRule type="cellIs" dxfId="430" priority="39" stopIfTrue="1" operator="greaterThan">
      <formula>$E$26</formula>
    </cfRule>
    <cfRule type="cellIs" dxfId="429" priority="40" stopIfTrue="1" operator="equal">
      <formula>""</formula>
    </cfRule>
  </conditionalFormatting>
  <conditionalFormatting sqref="E27:G27">
    <cfRule type="cellIs" dxfId="428" priority="41" stopIfTrue="1" operator="greaterThan">
      <formula>$E$27</formula>
    </cfRule>
  </conditionalFormatting>
  <conditionalFormatting sqref="E27:G27">
    <cfRule type="cellIs" dxfId="427" priority="42" stopIfTrue="1" operator="equal">
      <formula>""</formula>
    </cfRule>
  </conditionalFormatting>
  <conditionalFormatting sqref="E28:G28">
    <cfRule type="cellIs" dxfId="426" priority="43" stopIfTrue="1" operator="greaterThan">
      <formula>$E$28</formula>
    </cfRule>
  </conditionalFormatting>
  <conditionalFormatting sqref="E28:G28">
    <cfRule type="cellIs" dxfId="425" priority="44" stopIfTrue="1" operator="equal">
      <formula>""</formula>
    </cfRule>
  </conditionalFormatting>
  <conditionalFormatting sqref="E29:G29">
    <cfRule type="cellIs" dxfId="424" priority="45" stopIfTrue="1" operator="greaterThan">
      <formula>$E$29</formula>
    </cfRule>
  </conditionalFormatting>
  <conditionalFormatting sqref="E29:G29">
    <cfRule type="cellIs" dxfId="423" priority="46" stopIfTrue="1" operator="equal">
      <formula>""</formula>
    </cfRule>
  </conditionalFormatting>
  <conditionalFormatting sqref="E30:G30">
    <cfRule type="cellIs" dxfId="422" priority="47" stopIfTrue="1" operator="greaterThan">
      <formula>$E$30</formula>
    </cfRule>
  </conditionalFormatting>
  <conditionalFormatting sqref="E30:G30">
    <cfRule type="cellIs" dxfId="421" priority="48" stopIfTrue="1" operator="equal">
      <formula>""</formula>
    </cfRule>
  </conditionalFormatting>
  <conditionalFormatting sqref="E31:G31">
    <cfRule type="cellIs" dxfId="420" priority="49" stopIfTrue="1" operator="greaterThan">
      <formula>$E$31</formula>
    </cfRule>
  </conditionalFormatting>
  <conditionalFormatting sqref="E31:G31">
    <cfRule type="cellIs" dxfId="419" priority="50" stopIfTrue="1" operator="equal">
      <formula>""</formula>
    </cfRule>
  </conditionalFormatting>
  <conditionalFormatting sqref="E32:G32">
    <cfRule type="cellIs" dxfId="418" priority="51" stopIfTrue="1" operator="greaterThan">
      <formula>$E$32</formula>
    </cfRule>
  </conditionalFormatting>
  <conditionalFormatting sqref="E32:G32">
    <cfRule type="cellIs" dxfId="417" priority="52" stopIfTrue="1" operator="equal">
      <formula>""</formula>
    </cfRule>
  </conditionalFormatting>
  <conditionalFormatting sqref="E33:G33">
    <cfRule type="cellIs" dxfId="416" priority="53" stopIfTrue="1" operator="greaterThan">
      <formula>$E$33</formula>
    </cfRule>
  </conditionalFormatting>
  <conditionalFormatting sqref="E33:G33">
    <cfRule type="cellIs" dxfId="415" priority="54" stopIfTrue="1" operator="equal">
      <formula>""</formula>
    </cfRule>
  </conditionalFormatting>
  <conditionalFormatting sqref="E34:G34">
    <cfRule type="cellIs" dxfId="414" priority="55" stopIfTrue="1" operator="lessThan">
      <formula>$E$34</formula>
    </cfRule>
  </conditionalFormatting>
  <conditionalFormatting sqref="E34:G34">
    <cfRule type="cellIs" dxfId="413" priority="56" stopIfTrue="1" operator="greaterThan">
      <formula>0</formula>
    </cfRule>
  </conditionalFormatting>
  <conditionalFormatting sqref="E35:G35">
    <cfRule type="cellIs" dxfId="412" priority="57" stopIfTrue="1" operator="lessThan">
      <formula>$E$35</formula>
    </cfRule>
  </conditionalFormatting>
  <conditionalFormatting sqref="E35:G35">
    <cfRule type="cellIs" dxfId="411" priority="58" stopIfTrue="1" operator="greaterThan">
      <formula>0</formula>
    </cfRule>
  </conditionalFormatting>
  <conditionalFormatting sqref="E36:G36">
    <cfRule type="cellIs" dxfId="410" priority="59" stopIfTrue="1" operator="lessThan">
      <formula>$E$36</formula>
    </cfRule>
  </conditionalFormatting>
  <conditionalFormatting sqref="E36:G36">
    <cfRule type="cellIs" dxfId="409" priority="60" stopIfTrue="1" operator="greaterThan">
      <formula>0</formula>
    </cfRule>
  </conditionalFormatting>
  <conditionalFormatting sqref="E37:G37">
    <cfRule type="cellIs" dxfId="408" priority="61" stopIfTrue="1" operator="lessThan">
      <formula>$E$37</formula>
    </cfRule>
  </conditionalFormatting>
  <conditionalFormatting sqref="E37:G37">
    <cfRule type="cellIs" dxfId="407" priority="62" stopIfTrue="1" operator="greaterThan">
      <formula>0</formula>
    </cfRule>
  </conditionalFormatting>
  <conditionalFormatting sqref="C40:G40">
    <cfRule type="cellIs" dxfId="406" priority="63" stopIfTrue="1" operator="equal">
      <formula>$D$42</formula>
    </cfRule>
  </conditionalFormatting>
  <conditionalFormatting sqref="C40:G40">
    <cfRule type="cellIs" dxfId="405" priority="64" stopIfTrue="1" operator="equal">
      <formula>$D$43</formula>
    </cfRule>
  </conditionalFormatting>
  <conditionalFormatting sqref="C40:G40">
    <cfRule type="cellIs" dxfId="404" priority="65" stopIfTrue="1" operator="equal">
      <formula>$D$44</formula>
    </cfRule>
  </conditionalFormatting>
  <conditionalFormatting sqref="C40:G40">
    <cfRule type="cellIs" dxfId="403" priority="66" stopIfTrue="1" operator="equal">
      <formula>$D$45</formula>
    </cfRule>
  </conditionalFormatting>
  <conditionalFormatting sqref="C40:G40">
    <cfRule type="cellIs" dxfId="402" priority="67" stopIfTrue="1" operator="equal">
      <formula>$D$46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7080</v>
      </c>
      <c r="G6" s="1">
        <v>7377</v>
      </c>
      <c r="H6" s="1"/>
      <c r="I6" s="1"/>
    </row>
    <row r="7" spans="1:69">
      <c r="A7" s="10">
        <v>15967</v>
      </c>
      <c r="B7" s="10">
        <v>688494</v>
      </c>
      <c r="C7" s="9" t="s">
        <v>16</v>
      </c>
      <c r="D7" s="3" t="s">
        <v>17</v>
      </c>
      <c r="E7" s="3">
        <v>25</v>
      </c>
      <c r="F7" s="5">
        <v>25</v>
      </c>
      <c r="G7" s="5">
        <v>20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15967</v>
      </c>
      <c r="B8" s="10">
        <v>688495</v>
      </c>
      <c r="C8" s="3" t="s">
        <v>16</v>
      </c>
      <c r="D8" s="3" t="s">
        <v>18</v>
      </c>
      <c r="E8" s="3">
        <v>25</v>
      </c>
      <c r="F8" s="5">
        <v>25</v>
      </c>
      <c r="G8" s="5">
        <v>20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15967</v>
      </c>
      <c r="B9" s="10">
        <v>688496</v>
      </c>
      <c r="C9" s="3" t="s">
        <v>16</v>
      </c>
      <c r="D9" s="3" t="s">
        <v>19</v>
      </c>
      <c r="E9" s="3">
        <v>25</v>
      </c>
      <c r="F9" s="5">
        <v>25</v>
      </c>
      <c r="G9" s="5">
        <v>23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15967</v>
      </c>
      <c r="B10" s="10">
        <v>688497</v>
      </c>
      <c r="C10" s="3" t="s">
        <v>16</v>
      </c>
      <c r="D10" s="3" t="s">
        <v>20</v>
      </c>
      <c r="E10" s="3">
        <v>25</v>
      </c>
      <c r="F10" s="5">
        <v>25</v>
      </c>
      <c r="G10" s="5">
        <v>20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15967</v>
      </c>
      <c r="B11" s="10">
        <v>688498</v>
      </c>
      <c r="C11" s="3" t="s">
        <v>16</v>
      </c>
      <c r="D11" s="3" t="s">
        <v>17</v>
      </c>
      <c r="E11" s="3">
        <v>25</v>
      </c>
      <c r="F11" s="5">
        <v>25</v>
      </c>
      <c r="G11" s="5">
        <v>20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15967</v>
      </c>
      <c r="B12" s="10">
        <v>688499</v>
      </c>
      <c r="C12" s="3" t="s">
        <v>16</v>
      </c>
      <c r="D12" s="3" t="s">
        <v>18</v>
      </c>
      <c r="E12" s="3">
        <v>25</v>
      </c>
      <c r="F12" s="5">
        <v>25</v>
      </c>
      <c r="G12" s="5">
        <v>23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15967</v>
      </c>
      <c r="B13" s="10">
        <v>688500</v>
      </c>
      <c r="C13" s="3" t="s">
        <v>16</v>
      </c>
      <c r="D13" s="3" t="s">
        <v>19</v>
      </c>
      <c r="E13" s="3">
        <v>25</v>
      </c>
      <c r="F13" s="5">
        <v>25</v>
      </c>
      <c r="G13" s="5">
        <v>23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15967</v>
      </c>
      <c r="B14" s="10">
        <v>688501</v>
      </c>
      <c r="C14" s="3" t="s">
        <v>16</v>
      </c>
      <c r="D14" s="3" t="s">
        <v>20</v>
      </c>
      <c r="E14" s="3">
        <v>25</v>
      </c>
      <c r="F14" s="5">
        <v>25</v>
      </c>
      <c r="G14" s="5">
        <v>20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15967</v>
      </c>
      <c r="B15" s="10">
        <v>688502</v>
      </c>
      <c r="C15" s="3" t="s">
        <v>16</v>
      </c>
      <c r="D15" s="3" t="s">
        <v>21</v>
      </c>
      <c r="E15" s="3">
        <v>25</v>
      </c>
      <c r="F15" s="5">
        <v>25</v>
      </c>
      <c r="G15" s="5">
        <v>20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15967</v>
      </c>
      <c r="B16" s="10">
        <v>688503</v>
      </c>
      <c r="C16" s="3" t="s">
        <v>16</v>
      </c>
      <c r="D16" s="3" t="s">
        <v>22</v>
      </c>
      <c r="E16" s="3">
        <v>25</v>
      </c>
      <c r="F16" s="5">
        <v>25</v>
      </c>
      <c r="G16" s="5">
        <v>23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15967</v>
      </c>
      <c r="B17" s="10">
        <v>688504</v>
      </c>
      <c r="C17" s="3" t="s">
        <v>16</v>
      </c>
      <c r="D17" s="3" t="s">
        <v>19</v>
      </c>
      <c r="E17" s="3">
        <v>25</v>
      </c>
      <c r="F17" s="5">
        <v>25</v>
      </c>
      <c r="G17" s="5">
        <v>20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15967</v>
      </c>
      <c r="B18" s="10">
        <v>688505</v>
      </c>
      <c r="C18" s="3" t="s">
        <v>16</v>
      </c>
      <c r="D18" s="3" t="s">
        <v>23</v>
      </c>
      <c r="E18" s="3">
        <v>25</v>
      </c>
      <c r="F18" s="5">
        <v>25</v>
      </c>
      <c r="G18" s="5">
        <v>20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15967</v>
      </c>
      <c r="B19" s="10">
        <v>688507</v>
      </c>
      <c r="C19" s="3" t="s">
        <v>16</v>
      </c>
      <c r="D19" s="3" t="s">
        <v>24</v>
      </c>
      <c r="E19" s="3">
        <v>25</v>
      </c>
      <c r="F19" s="5">
        <v>25</v>
      </c>
      <c r="G19" s="5">
        <v>18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15967</v>
      </c>
      <c r="B20" s="10">
        <v>688508</v>
      </c>
      <c r="C20" s="3" t="s">
        <v>16</v>
      </c>
      <c r="D20" s="3" t="s">
        <v>25</v>
      </c>
      <c r="E20" s="3">
        <v>25</v>
      </c>
      <c r="F20" s="5">
        <v>25</v>
      </c>
      <c r="G20" s="5">
        <v>20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15967</v>
      </c>
      <c r="B21" s="10">
        <v>688509</v>
      </c>
      <c r="C21" s="3" t="s">
        <v>16</v>
      </c>
      <c r="D21" s="3" t="s">
        <v>22</v>
      </c>
      <c r="E21" s="3">
        <v>25</v>
      </c>
      <c r="F21" s="5">
        <v>25</v>
      </c>
      <c r="G21" s="5">
        <v>25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15967</v>
      </c>
      <c r="B22" s="10">
        <v>688510</v>
      </c>
      <c r="C22" s="3" t="s">
        <v>16</v>
      </c>
      <c r="D22" s="3" t="s">
        <v>19</v>
      </c>
      <c r="E22" s="3">
        <v>25</v>
      </c>
      <c r="F22" s="5">
        <v>25</v>
      </c>
      <c r="G22" s="5">
        <v>18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15967</v>
      </c>
      <c r="B23" s="10">
        <v>688511</v>
      </c>
      <c r="C23" s="3" t="s">
        <v>16</v>
      </c>
      <c r="D23" s="3" t="s">
        <v>23</v>
      </c>
      <c r="E23" s="3">
        <v>25</v>
      </c>
      <c r="F23" s="5">
        <v>25</v>
      </c>
      <c r="G23" s="5">
        <v>23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15967</v>
      </c>
      <c r="B24" s="10">
        <v>688512</v>
      </c>
      <c r="C24" s="3" t="s">
        <v>16</v>
      </c>
      <c r="D24" s="3" t="s">
        <v>26</v>
      </c>
      <c r="E24" s="3">
        <v>25</v>
      </c>
      <c r="F24" s="5">
        <v>25</v>
      </c>
      <c r="G24" s="5">
        <v>25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15967</v>
      </c>
      <c r="B25" s="10">
        <v>688514</v>
      </c>
      <c r="C25" s="3" t="s">
        <v>16</v>
      </c>
      <c r="D25" s="3" t="s">
        <v>27</v>
      </c>
      <c r="E25" s="3">
        <v>25</v>
      </c>
      <c r="F25" s="5">
        <v>25</v>
      </c>
      <c r="G25" s="5">
        <v>25</v>
      </c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15967</v>
      </c>
      <c r="B26" s="10">
        <v>688515</v>
      </c>
      <c r="C26" s="11" t="s">
        <v>16</v>
      </c>
      <c r="D26" s="3" t="s">
        <v>23</v>
      </c>
      <c r="E26" s="3">
        <v>25</v>
      </c>
      <c r="F26" s="5">
        <v>25</v>
      </c>
      <c r="G26" s="5">
        <v>23</v>
      </c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15967</v>
      </c>
      <c r="B27" s="10">
        <v>688516</v>
      </c>
      <c r="C27" s="3" t="s">
        <v>16</v>
      </c>
      <c r="D27" s="3" t="s">
        <v>28</v>
      </c>
      <c r="E27" s="3">
        <v>35</v>
      </c>
      <c r="F27" s="5">
        <v>35</v>
      </c>
      <c r="G27" s="5">
        <v>32</v>
      </c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15967</v>
      </c>
      <c r="B28" s="10">
        <v>688517</v>
      </c>
      <c r="C28" s="3" t="s">
        <v>16</v>
      </c>
      <c r="D28" s="3" t="s">
        <v>29</v>
      </c>
      <c r="E28" s="3">
        <v>25</v>
      </c>
      <c r="F28" s="5">
        <v>25</v>
      </c>
      <c r="G28" s="5">
        <v>23</v>
      </c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15967</v>
      </c>
      <c r="B29" s="10">
        <v>688518</v>
      </c>
      <c r="C29" s="3" t="s">
        <v>16</v>
      </c>
      <c r="D29" s="3" t="s">
        <v>30</v>
      </c>
      <c r="E29" s="3">
        <v>25</v>
      </c>
      <c r="F29" s="5">
        <v>25</v>
      </c>
      <c r="G29" s="5">
        <v>23</v>
      </c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15967</v>
      </c>
      <c r="B30" s="10">
        <v>688519</v>
      </c>
      <c r="C30" s="3" t="s">
        <v>16</v>
      </c>
      <c r="D30" s="3" t="s">
        <v>31</v>
      </c>
      <c r="E30" s="3">
        <v>35</v>
      </c>
      <c r="F30" s="5">
        <v>35</v>
      </c>
      <c r="G30" s="5">
        <v>32</v>
      </c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15967</v>
      </c>
      <c r="B31" s="10">
        <v>688520</v>
      </c>
      <c r="C31" s="3" t="s">
        <v>16</v>
      </c>
      <c r="D31" s="3" t="s">
        <v>32</v>
      </c>
      <c r="E31" s="3">
        <v>35</v>
      </c>
      <c r="F31" s="5">
        <v>35</v>
      </c>
      <c r="G31" s="5">
        <v>33</v>
      </c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15967</v>
      </c>
      <c r="B32" s="10">
        <v>688521</v>
      </c>
      <c r="C32" s="3" t="s">
        <v>16</v>
      </c>
      <c r="D32" s="3" t="s">
        <v>33</v>
      </c>
      <c r="E32" s="3">
        <v>60</v>
      </c>
      <c r="F32" s="5">
        <v>60</v>
      </c>
      <c r="G32" s="5">
        <v>50</v>
      </c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15967</v>
      </c>
      <c r="B33" s="10">
        <v>688522</v>
      </c>
      <c r="C33" s="3" t="s">
        <v>16</v>
      </c>
      <c r="D33" s="3" t="s">
        <v>34</v>
      </c>
      <c r="E33" s="3">
        <v>35</v>
      </c>
      <c r="F33" s="5">
        <v>35</v>
      </c>
      <c r="G33" s="5">
        <v>30</v>
      </c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A34" s="10">
        <v>15967</v>
      </c>
      <c r="B34" s="10">
        <v>688506</v>
      </c>
      <c r="C34" s="12" t="s">
        <v>35</v>
      </c>
      <c r="D34" s="12" t="s">
        <v>36</v>
      </c>
      <c r="E34" s="12">
        <v>-100</v>
      </c>
      <c r="F34" s="13"/>
      <c r="G34" s="13"/>
      <c r="H34" s="1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A35" s="10">
        <v>15967</v>
      </c>
      <c r="B35" s="10">
        <v>688513</v>
      </c>
      <c r="C35" s="12" t="s">
        <v>35</v>
      </c>
      <c r="D35" s="12" t="s">
        <v>37</v>
      </c>
      <c r="E35" s="12">
        <v>-100</v>
      </c>
      <c r="F35" s="13"/>
      <c r="G35" s="13"/>
      <c r="H35" s="1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A36" s="10">
        <v>15967</v>
      </c>
      <c r="B36" s="10">
        <v>688523</v>
      </c>
      <c r="C36" s="12" t="s">
        <v>35</v>
      </c>
      <c r="D36" s="12" t="s">
        <v>38</v>
      </c>
      <c r="E36" s="12">
        <v>-100</v>
      </c>
      <c r="F36" s="13"/>
      <c r="G36" s="13"/>
      <c r="H36" s="1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A37" s="10">
        <v>15967</v>
      </c>
      <c r="B37" s="10">
        <v>688524</v>
      </c>
      <c r="C37" s="12" t="s">
        <v>35</v>
      </c>
      <c r="D37" s="12" t="s">
        <v>39</v>
      </c>
      <c r="E37" s="12">
        <v>-30</v>
      </c>
      <c r="F37" s="13"/>
      <c r="G37" s="13"/>
      <c r="H37" s="1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C39" t="s">
        <v>40</v>
      </c>
      <c r="E39">
        <f>SUMIF($E$6:$E$37, "&gt;0")</f>
        <v>750</v>
      </c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C40" t="s">
        <v>41</v>
      </c>
      <c r="F40" s="15">
        <f>SUM($F$7:$F$37)</f>
        <v>750</v>
      </c>
      <c r="G40" s="15">
        <f>SUM($G$7:$G$37)</f>
        <v>652</v>
      </c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D41" t="s">
        <v>42</v>
      </c>
      <c r="E41" t="s">
        <v>43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phoneticPr fontId="7" type="noConversion"/>
  <conditionalFormatting sqref="E7:G7">
    <cfRule type="cellIs" dxfId="401" priority="1" stopIfTrue="1" operator="greaterThan">
      <formula>$E$7</formula>
    </cfRule>
    <cfRule type="cellIs" dxfId="400" priority="2" stopIfTrue="1" operator="equal">
      <formula>""</formula>
    </cfRule>
  </conditionalFormatting>
  <conditionalFormatting sqref="E8:G8">
    <cfRule type="cellIs" dxfId="399" priority="3" stopIfTrue="1" operator="greaterThan">
      <formula>$E$8</formula>
    </cfRule>
    <cfRule type="cellIs" dxfId="398" priority="4" stopIfTrue="1" operator="equal">
      <formula>""</formula>
    </cfRule>
  </conditionalFormatting>
  <conditionalFormatting sqref="E9:G9">
    <cfRule type="cellIs" dxfId="397" priority="5" stopIfTrue="1" operator="greaterThan">
      <formula>$E$9</formula>
    </cfRule>
    <cfRule type="cellIs" dxfId="396" priority="6" stopIfTrue="1" operator="equal">
      <formula>""</formula>
    </cfRule>
  </conditionalFormatting>
  <conditionalFormatting sqref="E10:G10">
    <cfRule type="cellIs" dxfId="395" priority="7" stopIfTrue="1" operator="greaterThan">
      <formula>$E$10</formula>
    </cfRule>
    <cfRule type="cellIs" dxfId="394" priority="8" stopIfTrue="1" operator="equal">
      <formula>""</formula>
    </cfRule>
  </conditionalFormatting>
  <conditionalFormatting sqref="E11:G11">
    <cfRule type="cellIs" dxfId="393" priority="9" stopIfTrue="1" operator="greaterThan">
      <formula>$E$11</formula>
    </cfRule>
    <cfRule type="cellIs" dxfId="392" priority="10" stopIfTrue="1" operator="equal">
      <formula>""</formula>
    </cfRule>
  </conditionalFormatting>
  <conditionalFormatting sqref="E12:G12">
    <cfRule type="cellIs" dxfId="391" priority="11" stopIfTrue="1" operator="greaterThan">
      <formula>$E$12</formula>
    </cfRule>
    <cfRule type="cellIs" dxfId="390" priority="12" stopIfTrue="1" operator="equal">
      <formula>""</formula>
    </cfRule>
  </conditionalFormatting>
  <conditionalFormatting sqref="E13:G13">
    <cfRule type="cellIs" dxfId="389" priority="13" stopIfTrue="1" operator="greaterThan">
      <formula>$E$13</formula>
    </cfRule>
    <cfRule type="cellIs" dxfId="388" priority="14" stopIfTrue="1" operator="equal">
      <formula>""</formula>
    </cfRule>
  </conditionalFormatting>
  <conditionalFormatting sqref="E14:G14">
    <cfRule type="cellIs" dxfId="387" priority="15" stopIfTrue="1" operator="greaterThan">
      <formula>$E$14</formula>
    </cfRule>
    <cfRule type="cellIs" dxfId="386" priority="16" stopIfTrue="1" operator="equal">
      <formula>""</formula>
    </cfRule>
  </conditionalFormatting>
  <conditionalFormatting sqref="E15:G15">
    <cfRule type="cellIs" dxfId="385" priority="17" stopIfTrue="1" operator="greaterThan">
      <formula>$E$15</formula>
    </cfRule>
    <cfRule type="cellIs" dxfId="384" priority="18" stopIfTrue="1" operator="equal">
      <formula>""</formula>
    </cfRule>
  </conditionalFormatting>
  <conditionalFormatting sqref="E16:G16">
    <cfRule type="cellIs" dxfId="383" priority="19" stopIfTrue="1" operator="greaterThan">
      <formula>$E$16</formula>
    </cfRule>
    <cfRule type="cellIs" dxfId="382" priority="20" stopIfTrue="1" operator="equal">
      <formula>""</formula>
    </cfRule>
  </conditionalFormatting>
  <conditionalFormatting sqref="E17:G17">
    <cfRule type="cellIs" dxfId="381" priority="21" stopIfTrue="1" operator="greaterThan">
      <formula>$E$17</formula>
    </cfRule>
    <cfRule type="cellIs" dxfId="380" priority="22" stopIfTrue="1" operator="equal">
      <formula>""</formula>
    </cfRule>
  </conditionalFormatting>
  <conditionalFormatting sqref="E18:G18">
    <cfRule type="cellIs" dxfId="379" priority="23" stopIfTrue="1" operator="greaterThan">
      <formula>$E$18</formula>
    </cfRule>
    <cfRule type="cellIs" dxfId="378" priority="24" stopIfTrue="1" operator="equal">
      <formula>""</formula>
    </cfRule>
  </conditionalFormatting>
  <conditionalFormatting sqref="E19:G19">
    <cfRule type="cellIs" dxfId="377" priority="25" stopIfTrue="1" operator="greaterThan">
      <formula>$E$19</formula>
    </cfRule>
    <cfRule type="cellIs" dxfId="376" priority="26" stopIfTrue="1" operator="equal">
      <formula>""</formula>
    </cfRule>
  </conditionalFormatting>
  <conditionalFormatting sqref="E20:G20">
    <cfRule type="cellIs" dxfId="375" priority="27" stopIfTrue="1" operator="greaterThan">
      <formula>$E$20</formula>
    </cfRule>
    <cfRule type="cellIs" dxfId="374" priority="28" stopIfTrue="1" operator="equal">
      <formula>""</formula>
    </cfRule>
  </conditionalFormatting>
  <conditionalFormatting sqref="E21:G21">
    <cfRule type="cellIs" dxfId="373" priority="29" stopIfTrue="1" operator="greaterThan">
      <formula>$E$21</formula>
    </cfRule>
    <cfRule type="cellIs" dxfId="372" priority="30" stopIfTrue="1" operator="equal">
      <formula>""</formula>
    </cfRule>
  </conditionalFormatting>
  <conditionalFormatting sqref="E22:G22">
    <cfRule type="cellIs" dxfId="371" priority="31" stopIfTrue="1" operator="greaterThan">
      <formula>$E$22</formula>
    </cfRule>
    <cfRule type="cellIs" dxfId="370" priority="32" stopIfTrue="1" operator="equal">
      <formula>""</formula>
    </cfRule>
  </conditionalFormatting>
  <conditionalFormatting sqref="E23:G23">
    <cfRule type="cellIs" dxfId="369" priority="33" stopIfTrue="1" operator="greaterThan">
      <formula>$E$23</formula>
    </cfRule>
    <cfRule type="cellIs" dxfId="368" priority="34" stopIfTrue="1" operator="equal">
      <formula>""</formula>
    </cfRule>
  </conditionalFormatting>
  <conditionalFormatting sqref="E24:G24">
    <cfRule type="cellIs" dxfId="367" priority="35" stopIfTrue="1" operator="greaterThan">
      <formula>$E$24</formula>
    </cfRule>
    <cfRule type="cellIs" dxfId="366" priority="36" stopIfTrue="1" operator="equal">
      <formula>""</formula>
    </cfRule>
  </conditionalFormatting>
  <conditionalFormatting sqref="E25:G25">
    <cfRule type="cellIs" dxfId="365" priority="37" stopIfTrue="1" operator="greaterThan">
      <formula>$E$25</formula>
    </cfRule>
    <cfRule type="cellIs" dxfId="364" priority="38" stopIfTrue="1" operator="equal">
      <formula>""</formula>
    </cfRule>
  </conditionalFormatting>
  <conditionalFormatting sqref="E26:G26">
    <cfRule type="cellIs" dxfId="363" priority="39" stopIfTrue="1" operator="greaterThan">
      <formula>$E$26</formula>
    </cfRule>
    <cfRule type="cellIs" dxfId="362" priority="40" stopIfTrue="1" operator="equal">
      <formula>""</formula>
    </cfRule>
  </conditionalFormatting>
  <conditionalFormatting sqref="E27:G27">
    <cfRule type="cellIs" dxfId="361" priority="41" stopIfTrue="1" operator="greaterThan">
      <formula>$E$27</formula>
    </cfRule>
  </conditionalFormatting>
  <conditionalFormatting sqref="E27:G27">
    <cfRule type="cellIs" dxfId="360" priority="42" stopIfTrue="1" operator="equal">
      <formula>""</formula>
    </cfRule>
  </conditionalFormatting>
  <conditionalFormatting sqref="E28:G28">
    <cfRule type="cellIs" dxfId="359" priority="43" stopIfTrue="1" operator="greaterThan">
      <formula>$E$28</formula>
    </cfRule>
  </conditionalFormatting>
  <conditionalFormatting sqref="E28:G28">
    <cfRule type="cellIs" dxfId="358" priority="44" stopIfTrue="1" operator="equal">
      <formula>""</formula>
    </cfRule>
  </conditionalFormatting>
  <conditionalFormatting sqref="E29:G29">
    <cfRule type="cellIs" dxfId="357" priority="45" stopIfTrue="1" operator="greaterThan">
      <formula>$E$29</formula>
    </cfRule>
  </conditionalFormatting>
  <conditionalFormatting sqref="E29:G29">
    <cfRule type="cellIs" dxfId="356" priority="46" stopIfTrue="1" operator="equal">
      <formula>""</formula>
    </cfRule>
  </conditionalFormatting>
  <conditionalFormatting sqref="E30:G30">
    <cfRule type="cellIs" dxfId="355" priority="47" stopIfTrue="1" operator="greaterThan">
      <formula>$E$30</formula>
    </cfRule>
  </conditionalFormatting>
  <conditionalFormatting sqref="E30:G30">
    <cfRule type="cellIs" dxfId="354" priority="48" stopIfTrue="1" operator="equal">
      <formula>""</formula>
    </cfRule>
  </conditionalFormatting>
  <conditionalFormatting sqref="E31:G31">
    <cfRule type="cellIs" dxfId="353" priority="49" stopIfTrue="1" operator="greaterThan">
      <formula>$E$31</formula>
    </cfRule>
  </conditionalFormatting>
  <conditionalFormatting sqref="E31:G31">
    <cfRule type="cellIs" dxfId="352" priority="50" stopIfTrue="1" operator="equal">
      <formula>""</formula>
    </cfRule>
  </conditionalFormatting>
  <conditionalFormatting sqref="E32:G32">
    <cfRule type="cellIs" dxfId="351" priority="51" stopIfTrue="1" operator="greaterThan">
      <formula>$E$32</formula>
    </cfRule>
  </conditionalFormatting>
  <conditionalFormatting sqref="E32:G32">
    <cfRule type="cellIs" dxfId="350" priority="52" stopIfTrue="1" operator="equal">
      <formula>""</formula>
    </cfRule>
  </conditionalFormatting>
  <conditionalFormatting sqref="E33:G33">
    <cfRule type="cellIs" dxfId="349" priority="53" stopIfTrue="1" operator="greaterThan">
      <formula>$E$33</formula>
    </cfRule>
  </conditionalFormatting>
  <conditionalFormatting sqref="E33:G33">
    <cfRule type="cellIs" dxfId="348" priority="54" stopIfTrue="1" operator="equal">
      <formula>""</formula>
    </cfRule>
  </conditionalFormatting>
  <conditionalFormatting sqref="E34:G34">
    <cfRule type="cellIs" dxfId="347" priority="55" stopIfTrue="1" operator="lessThan">
      <formula>$E$34</formula>
    </cfRule>
  </conditionalFormatting>
  <conditionalFormatting sqref="E34:G34">
    <cfRule type="cellIs" dxfId="346" priority="56" stopIfTrue="1" operator="greaterThan">
      <formula>0</formula>
    </cfRule>
  </conditionalFormatting>
  <conditionalFormatting sqref="E35:G35">
    <cfRule type="cellIs" dxfId="345" priority="57" stopIfTrue="1" operator="lessThan">
      <formula>$E$35</formula>
    </cfRule>
  </conditionalFormatting>
  <conditionalFormatting sqref="E35:G35">
    <cfRule type="cellIs" dxfId="344" priority="58" stopIfTrue="1" operator="greaterThan">
      <formula>0</formula>
    </cfRule>
  </conditionalFormatting>
  <conditionalFormatting sqref="E36:G36">
    <cfRule type="cellIs" dxfId="343" priority="59" stopIfTrue="1" operator="lessThan">
      <formula>$E$36</formula>
    </cfRule>
  </conditionalFormatting>
  <conditionalFormatting sqref="E36:G36">
    <cfRule type="cellIs" dxfId="342" priority="60" stopIfTrue="1" operator="greaterThan">
      <formula>0</formula>
    </cfRule>
  </conditionalFormatting>
  <conditionalFormatting sqref="E37:G37">
    <cfRule type="cellIs" dxfId="341" priority="61" stopIfTrue="1" operator="lessThan">
      <formula>$E$37</formula>
    </cfRule>
  </conditionalFormatting>
  <conditionalFormatting sqref="E37:G37">
    <cfRule type="cellIs" dxfId="340" priority="62" stopIfTrue="1" operator="greaterThan">
      <formula>0</formula>
    </cfRule>
  </conditionalFormatting>
  <conditionalFormatting sqref="C40:G40">
    <cfRule type="cellIs" dxfId="339" priority="63" stopIfTrue="1" operator="equal">
      <formula>$D$42</formula>
    </cfRule>
  </conditionalFormatting>
  <conditionalFormatting sqref="C40:G40">
    <cfRule type="cellIs" dxfId="338" priority="64" stopIfTrue="1" operator="equal">
      <formula>$D$43</formula>
    </cfRule>
  </conditionalFormatting>
  <conditionalFormatting sqref="C40:G40">
    <cfRule type="cellIs" dxfId="337" priority="65" stopIfTrue="1" operator="equal">
      <formula>$D$44</formula>
    </cfRule>
  </conditionalFormatting>
  <conditionalFormatting sqref="C40:G40">
    <cfRule type="cellIs" dxfId="336" priority="66" stopIfTrue="1" operator="equal">
      <formula>$D$45</formula>
    </cfRule>
  </conditionalFormatting>
  <conditionalFormatting sqref="C40:G40">
    <cfRule type="cellIs" dxfId="335" priority="67" stopIfTrue="1" operator="equal">
      <formula>$D$46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7080</v>
      </c>
      <c r="G6" s="1">
        <v>7377</v>
      </c>
      <c r="H6" s="1"/>
      <c r="I6" s="1"/>
    </row>
    <row r="7" spans="1:69">
      <c r="A7" s="10">
        <v>15967</v>
      </c>
      <c r="B7" s="10">
        <v>688494</v>
      </c>
      <c r="C7" s="9" t="s">
        <v>16</v>
      </c>
      <c r="D7" s="3" t="s">
        <v>17</v>
      </c>
      <c r="E7" s="3">
        <v>25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15967</v>
      </c>
      <c r="B8" s="10">
        <v>688495</v>
      </c>
      <c r="C8" s="3" t="s">
        <v>16</v>
      </c>
      <c r="D8" s="3" t="s">
        <v>18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15967</v>
      </c>
      <c r="B9" s="10">
        <v>688496</v>
      </c>
      <c r="C9" s="3" t="s">
        <v>16</v>
      </c>
      <c r="D9" s="3" t="s">
        <v>19</v>
      </c>
      <c r="E9" s="3">
        <v>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15967</v>
      </c>
      <c r="B10" s="10">
        <v>688497</v>
      </c>
      <c r="C10" s="3" t="s">
        <v>16</v>
      </c>
      <c r="D10" s="3" t="s">
        <v>20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15967</v>
      </c>
      <c r="B11" s="10">
        <v>688498</v>
      </c>
      <c r="C11" s="3" t="s">
        <v>16</v>
      </c>
      <c r="D11" s="3" t="s">
        <v>17</v>
      </c>
      <c r="E11" s="3">
        <v>25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15967</v>
      </c>
      <c r="B12" s="10">
        <v>688499</v>
      </c>
      <c r="C12" s="3" t="s">
        <v>16</v>
      </c>
      <c r="D12" s="3" t="s">
        <v>18</v>
      </c>
      <c r="E12" s="3">
        <v>25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15967</v>
      </c>
      <c r="B13" s="10">
        <v>688500</v>
      </c>
      <c r="C13" s="3" t="s">
        <v>16</v>
      </c>
      <c r="D13" s="3" t="s">
        <v>19</v>
      </c>
      <c r="E13" s="3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15967</v>
      </c>
      <c r="B14" s="10">
        <v>688501</v>
      </c>
      <c r="C14" s="3" t="s">
        <v>16</v>
      </c>
      <c r="D14" s="3" t="s">
        <v>20</v>
      </c>
      <c r="E14" s="3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15967</v>
      </c>
      <c r="B15" s="10">
        <v>688502</v>
      </c>
      <c r="C15" s="3" t="s">
        <v>16</v>
      </c>
      <c r="D15" s="3" t="s">
        <v>21</v>
      </c>
      <c r="E15" s="3">
        <v>25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15967</v>
      </c>
      <c r="B16" s="10">
        <v>688503</v>
      </c>
      <c r="C16" s="3" t="s">
        <v>16</v>
      </c>
      <c r="D16" s="3" t="s">
        <v>22</v>
      </c>
      <c r="E16" s="3">
        <v>25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15967</v>
      </c>
      <c r="B17" s="10">
        <v>688504</v>
      </c>
      <c r="C17" s="3" t="s">
        <v>16</v>
      </c>
      <c r="D17" s="3" t="s">
        <v>19</v>
      </c>
      <c r="E17" s="3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15967</v>
      </c>
      <c r="B18" s="10">
        <v>688505</v>
      </c>
      <c r="C18" s="3" t="s">
        <v>16</v>
      </c>
      <c r="D18" s="3" t="s">
        <v>23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15967</v>
      </c>
      <c r="B19" s="10">
        <v>688507</v>
      </c>
      <c r="C19" s="3" t="s">
        <v>16</v>
      </c>
      <c r="D19" s="3" t="s">
        <v>24</v>
      </c>
      <c r="E19" s="3">
        <v>25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15967</v>
      </c>
      <c r="B20" s="10">
        <v>688508</v>
      </c>
      <c r="C20" s="3" t="s">
        <v>16</v>
      </c>
      <c r="D20" s="3" t="s">
        <v>25</v>
      </c>
      <c r="E20" s="3">
        <v>25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15967</v>
      </c>
      <c r="B21" s="10">
        <v>688509</v>
      </c>
      <c r="C21" s="3" t="s">
        <v>16</v>
      </c>
      <c r="D21" s="3" t="s">
        <v>22</v>
      </c>
      <c r="E21" s="3">
        <v>25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15967</v>
      </c>
      <c r="B22" s="10">
        <v>688510</v>
      </c>
      <c r="C22" s="3" t="s">
        <v>16</v>
      </c>
      <c r="D22" s="3" t="s">
        <v>19</v>
      </c>
      <c r="E22" s="3">
        <v>25</v>
      </c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15967</v>
      </c>
      <c r="B23" s="10">
        <v>688511</v>
      </c>
      <c r="C23" s="3" t="s">
        <v>16</v>
      </c>
      <c r="D23" s="3" t="s">
        <v>23</v>
      </c>
      <c r="E23" s="3">
        <v>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15967</v>
      </c>
      <c r="B24" s="10">
        <v>688512</v>
      </c>
      <c r="C24" s="3" t="s">
        <v>16</v>
      </c>
      <c r="D24" s="3" t="s">
        <v>26</v>
      </c>
      <c r="E24" s="3">
        <v>25</v>
      </c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15967</v>
      </c>
      <c r="B25" s="10">
        <v>688514</v>
      </c>
      <c r="C25" s="3" t="s">
        <v>16</v>
      </c>
      <c r="D25" s="3" t="s">
        <v>27</v>
      </c>
      <c r="E25" s="3">
        <v>25</v>
      </c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15967</v>
      </c>
      <c r="B26" s="10">
        <v>688515</v>
      </c>
      <c r="C26" s="11" t="s">
        <v>16</v>
      </c>
      <c r="D26" s="3" t="s">
        <v>23</v>
      </c>
      <c r="E26" s="3">
        <v>25</v>
      </c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15967</v>
      </c>
      <c r="B27" s="10">
        <v>688516</v>
      </c>
      <c r="C27" s="3" t="s">
        <v>16</v>
      </c>
      <c r="D27" s="3" t="s">
        <v>28</v>
      </c>
      <c r="E27" s="3">
        <v>35</v>
      </c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15967</v>
      </c>
      <c r="B28" s="10">
        <v>688517</v>
      </c>
      <c r="C28" s="3" t="s">
        <v>16</v>
      </c>
      <c r="D28" s="3" t="s">
        <v>29</v>
      </c>
      <c r="E28" s="3">
        <v>25</v>
      </c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15967</v>
      </c>
      <c r="B29" s="10">
        <v>688518</v>
      </c>
      <c r="C29" s="3" t="s">
        <v>16</v>
      </c>
      <c r="D29" s="3" t="s">
        <v>30</v>
      </c>
      <c r="E29" s="3">
        <v>25</v>
      </c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15967</v>
      </c>
      <c r="B30" s="10">
        <v>688519</v>
      </c>
      <c r="C30" s="3" t="s">
        <v>16</v>
      </c>
      <c r="D30" s="3" t="s">
        <v>31</v>
      </c>
      <c r="E30" s="3">
        <v>35</v>
      </c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15967</v>
      </c>
      <c r="B31" s="10">
        <v>688520</v>
      </c>
      <c r="C31" s="3" t="s">
        <v>16</v>
      </c>
      <c r="D31" s="3" t="s">
        <v>32</v>
      </c>
      <c r="E31" s="3">
        <v>35</v>
      </c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15967</v>
      </c>
      <c r="B32" s="10">
        <v>688521</v>
      </c>
      <c r="C32" s="3" t="s">
        <v>16</v>
      </c>
      <c r="D32" s="3" t="s">
        <v>33</v>
      </c>
      <c r="E32" s="3">
        <v>60</v>
      </c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15967</v>
      </c>
      <c r="B33" s="10">
        <v>688522</v>
      </c>
      <c r="C33" s="3" t="s">
        <v>16</v>
      </c>
      <c r="D33" s="3" t="s">
        <v>34</v>
      </c>
      <c r="E33" s="3">
        <v>35</v>
      </c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A34" s="10">
        <v>15967</v>
      </c>
      <c r="B34" s="10">
        <v>688506</v>
      </c>
      <c r="C34" s="12" t="s">
        <v>35</v>
      </c>
      <c r="D34" s="12" t="s">
        <v>36</v>
      </c>
      <c r="E34" s="12">
        <v>-100</v>
      </c>
      <c r="F34" s="13"/>
      <c r="G34" s="13"/>
      <c r="H34" s="1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A35" s="10">
        <v>15967</v>
      </c>
      <c r="B35" s="10">
        <v>688513</v>
      </c>
      <c r="C35" s="12" t="s">
        <v>35</v>
      </c>
      <c r="D35" s="12" t="s">
        <v>37</v>
      </c>
      <c r="E35" s="12">
        <v>-100</v>
      </c>
      <c r="F35" s="13"/>
      <c r="G35" s="13"/>
      <c r="H35" s="1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A36" s="10">
        <v>15967</v>
      </c>
      <c r="B36" s="10">
        <v>688523</v>
      </c>
      <c r="C36" s="12" t="s">
        <v>35</v>
      </c>
      <c r="D36" s="12" t="s">
        <v>38</v>
      </c>
      <c r="E36" s="12">
        <v>-100</v>
      </c>
      <c r="F36" s="13"/>
      <c r="G36" s="13"/>
      <c r="H36" s="1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A37" s="10">
        <v>15967</v>
      </c>
      <c r="B37" s="10">
        <v>688524</v>
      </c>
      <c r="C37" s="12" t="s">
        <v>35</v>
      </c>
      <c r="D37" s="12" t="s">
        <v>39</v>
      </c>
      <c r="E37" s="12">
        <v>-30</v>
      </c>
      <c r="F37" s="13"/>
      <c r="G37" s="13"/>
      <c r="H37" s="1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C39" t="s">
        <v>40</v>
      </c>
      <c r="E39">
        <f>SUMIF($E$6:$E$37, "&gt;0")</f>
        <v>750</v>
      </c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C40" t="s">
        <v>41</v>
      </c>
      <c r="F40" s="15">
        <f>SUM($F$7:$F$37)</f>
        <v>0</v>
      </c>
      <c r="G40" s="15">
        <f>SUM($G$7:$G$37)</f>
        <v>0</v>
      </c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D41" t="s">
        <v>42</v>
      </c>
      <c r="E41" t="s">
        <v>43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G7">
    <cfRule type="cellIs" dxfId="334" priority="1" stopIfTrue="1" operator="greaterThan">
      <formula>$E$7</formula>
    </cfRule>
    <cfRule type="cellIs" dxfId="333" priority="2" stopIfTrue="1" operator="equal">
      <formula>""</formula>
    </cfRule>
  </conditionalFormatting>
  <conditionalFormatting sqref="E8:G8">
    <cfRule type="cellIs" dxfId="332" priority="3" stopIfTrue="1" operator="greaterThan">
      <formula>$E$8</formula>
    </cfRule>
    <cfRule type="cellIs" dxfId="331" priority="4" stopIfTrue="1" operator="equal">
      <formula>""</formula>
    </cfRule>
  </conditionalFormatting>
  <conditionalFormatting sqref="E9:G9">
    <cfRule type="cellIs" dxfId="330" priority="5" stopIfTrue="1" operator="greaterThan">
      <formula>$E$9</formula>
    </cfRule>
    <cfRule type="cellIs" dxfId="329" priority="6" stopIfTrue="1" operator="equal">
      <formula>""</formula>
    </cfRule>
  </conditionalFormatting>
  <conditionalFormatting sqref="E10:G10">
    <cfRule type="cellIs" dxfId="328" priority="7" stopIfTrue="1" operator="greaterThan">
      <formula>$E$10</formula>
    </cfRule>
    <cfRule type="cellIs" dxfId="327" priority="8" stopIfTrue="1" operator="equal">
      <formula>""</formula>
    </cfRule>
  </conditionalFormatting>
  <conditionalFormatting sqref="E11:G11">
    <cfRule type="cellIs" dxfId="326" priority="9" stopIfTrue="1" operator="greaterThan">
      <formula>$E$11</formula>
    </cfRule>
    <cfRule type="cellIs" dxfId="325" priority="10" stopIfTrue="1" operator="equal">
      <formula>""</formula>
    </cfRule>
  </conditionalFormatting>
  <conditionalFormatting sqref="E12:G12">
    <cfRule type="cellIs" dxfId="324" priority="11" stopIfTrue="1" operator="greaterThan">
      <formula>$E$12</formula>
    </cfRule>
    <cfRule type="cellIs" dxfId="323" priority="12" stopIfTrue="1" operator="equal">
      <formula>""</formula>
    </cfRule>
  </conditionalFormatting>
  <conditionalFormatting sqref="E13:G13">
    <cfRule type="cellIs" dxfId="322" priority="13" stopIfTrue="1" operator="greaterThan">
      <formula>$E$13</formula>
    </cfRule>
    <cfRule type="cellIs" dxfId="321" priority="14" stopIfTrue="1" operator="equal">
      <formula>""</formula>
    </cfRule>
  </conditionalFormatting>
  <conditionalFormatting sqref="E14:G14">
    <cfRule type="cellIs" dxfId="320" priority="15" stopIfTrue="1" operator="greaterThan">
      <formula>$E$14</formula>
    </cfRule>
    <cfRule type="cellIs" dxfId="319" priority="16" stopIfTrue="1" operator="equal">
      <formula>""</formula>
    </cfRule>
  </conditionalFormatting>
  <conditionalFormatting sqref="E15:G15">
    <cfRule type="cellIs" dxfId="318" priority="17" stopIfTrue="1" operator="greaterThan">
      <formula>$E$15</formula>
    </cfRule>
    <cfRule type="cellIs" dxfId="317" priority="18" stopIfTrue="1" operator="equal">
      <formula>""</formula>
    </cfRule>
  </conditionalFormatting>
  <conditionalFormatting sqref="E16:G16">
    <cfRule type="cellIs" dxfId="316" priority="19" stopIfTrue="1" operator="greaterThan">
      <formula>$E$16</formula>
    </cfRule>
    <cfRule type="cellIs" dxfId="315" priority="20" stopIfTrue="1" operator="equal">
      <formula>""</formula>
    </cfRule>
  </conditionalFormatting>
  <conditionalFormatting sqref="E17:G17">
    <cfRule type="cellIs" dxfId="314" priority="21" stopIfTrue="1" operator="greaterThan">
      <formula>$E$17</formula>
    </cfRule>
    <cfRule type="cellIs" dxfId="313" priority="22" stopIfTrue="1" operator="equal">
      <formula>""</formula>
    </cfRule>
  </conditionalFormatting>
  <conditionalFormatting sqref="E18:G18">
    <cfRule type="cellIs" dxfId="312" priority="23" stopIfTrue="1" operator="greaterThan">
      <formula>$E$18</formula>
    </cfRule>
    <cfRule type="cellIs" dxfId="311" priority="24" stopIfTrue="1" operator="equal">
      <formula>""</formula>
    </cfRule>
  </conditionalFormatting>
  <conditionalFormatting sqref="E19:G19">
    <cfRule type="cellIs" dxfId="310" priority="25" stopIfTrue="1" operator="greaterThan">
      <formula>$E$19</formula>
    </cfRule>
    <cfRule type="cellIs" dxfId="309" priority="26" stopIfTrue="1" operator="equal">
      <formula>""</formula>
    </cfRule>
  </conditionalFormatting>
  <conditionalFormatting sqref="E20:G20">
    <cfRule type="cellIs" dxfId="308" priority="27" stopIfTrue="1" operator="greaterThan">
      <formula>$E$20</formula>
    </cfRule>
    <cfRule type="cellIs" dxfId="307" priority="28" stopIfTrue="1" operator="equal">
      <formula>""</formula>
    </cfRule>
  </conditionalFormatting>
  <conditionalFormatting sqref="E21:G21">
    <cfRule type="cellIs" dxfId="306" priority="29" stopIfTrue="1" operator="greaterThan">
      <formula>$E$21</formula>
    </cfRule>
    <cfRule type="cellIs" dxfId="305" priority="30" stopIfTrue="1" operator="equal">
      <formula>""</formula>
    </cfRule>
  </conditionalFormatting>
  <conditionalFormatting sqref="E22:G22">
    <cfRule type="cellIs" dxfId="304" priority="31" stopIfTrue="1" operator="greaterThan">
      <formula>$E$22</formula>
    </cfRule>
    <cfRule type="cellIs" dxfId="303" priority="32" stopIfTrue="1" operator="equal">
      <formula>""</formula>
    </cfRule>
  </conditionalFormatting>
  <conditionalFormatting sqref="E23:G23">
    <cfRule type="cellIs" dxfId="302" priority="33" stopIfTrue="1" operator="greaterThan">
      <formula>$E$23</formula>
    </cfRule>
    <cfRule type="cellIs" dxfId="301" priority="34" stopIfTrue="1" operator="equal">
      <formula>""</formula>
    </cfRule>
  </conditionalFormatting>
  <conditionalFormatting sqref="E24:G24">
    <cfRule type="cellIs" dxfId="300" priority="35" stopIfTrue="1" operator="greaterThan">
      <formula>$E$24</formula>
    </cfRule>
    <cfRule type="cellIs" dxfId="299" priority="36" stopIfTrue="1" operator="equal">
      <formula>""</formula>
    </cfRule>
  </conditionalFormatting>
  <conditionalFormatting sqref="E25:G25">
    <cfRule type="cellIs" dxfId="298" priority="37" stopIfTrue="1" operator="greaterThan">
      <formula>$E$25</formula>
    </cfRule>
    <cfRule type="cellIs" dxfId="297" priority="38" stopIfTrue="1" operator="equal">
      <formula>""</formula>
    </cfRule>
  </conditionalFormatting>
  <conditionalFormatting sqref="E26:G26">
    <cfRule type="cellIs" dxfId="296" priority="39" stopIfTrue="1" operator="greaterThan">
      <formula>$E$26</formula>
    </cfRule>
    <cfRule type="cellIs" dxfId="295" priority="40" stopIfTrue="1" operator="equal">
      <formula>""</formula>
    </cfRule>
  </conditionalFormatting>
  <conditionalFormatting sqref="E27:G27">
    <cfRule type="cellIs" dxfId="294" priority="41" stopIfTrue="1" operator="greaterThan">
      <formula>$E$27</formula>
    </cfRule>
  </conditionalFormatting>
  <conditionalFormatting sqref="E27:G27">
    <cfRule type="cellIs" dxfId="293" priority="42" stopIfTrue="1" operator="equal">
      <formula>""</formula>
    </cfRule>
  </conditionalFormatting>
  <conditionalFormatting sqref="E28:G28">
    <cfRule type="cellIs" dxfId="292" priority="43" stopIfTrue="1" operator="greaterThan">
      <formula>$E$28</formula>
    </cfRule>
  </conditionalFormatting>
  <conditionalFormatting sqref="E28:G28">
    <cfRule type="cellIs" dxfId="291" priority="44" stopIfTrue="1" operator="equal">
      <formula>""</formula>
    </cfRule>
  </conditionalFormatting>
  <conditionalFormatting sqref="E29:G29">
    <cfRule type="cellIs" dxfId="290" priority="45" stopIfTrue="1" operator="greaterThan">
      <formula>$E$29</formula>
    </cfRule>
  </conditionalFormatting>
  <conditionalFormatting sqref="E29:G29">
    <cfRule type="cellIs" dxfId="289" priority="46" stopIfTrue="1" operator="equal">
      <formula>""</formula>
    </cfRule>
  </conditionalFormatting>
  <conditionalFormatting sqref="E30:G30">
    <cfRule type="cellIs" dxfId="288" priority="47" stopIfTrue="1" operator="greaterThan">
      <formula>$E$30</formula>
    </cfRule>
  </conditionalFormatting>
  <conditionalFormatting sqref="E30:G30">
    <cfRule type="cellIs" dxfId="287" priority="48" stopIfTrue="1" operator="equal">
      <formula>""</formula>
    </cfRule>
  </conditionalFormatting>
  <conditionalFormatting sqref="E31:G31">
    <cfRule type="cellIs" dxfId="286" priority="49" stopIfTrue="1" operator="greaterThan">
      <formula>$E$31</formula>
    </cfRule>
  </conditionalFormatting>
  <conditionalFormatting sqref="E31:G31">
    <cfRule type="cellIs" dxfId="285" priority="50" stopIfTrue="1" operator="equal">
      <formula>""</formula>
    </cfRule>
  </conditionalFormatting>
  <conditionalFormatting sqref="E32:G32">
    <cfRule type="cellIs" dxfId="284" priority="51" stopIfTrue="1" operator="greaterThan">
      <formula>$E$32</formula>
    </cfRule>
  </conditionalFormatting>
  <conditionalFormatting sqref="E32:G32">
    <cfRule type="cellIs" dxfId="283" priority="52" stopIfTrue="1" operator="equal">
      <formula>""</formula>
    </cfRule>
  </conditionalFormatting>
  <conditionalFormatting sqref="E33:G33">
    <cfRule type="cellIs" dxfId="282" priority="53" stopIfTrue="1" operator="greaterThan">
      <formula>$E$33</formula>
    </cfRule>
  </conditionalFormatting>
  <conditionalFormatting sqref="E33:G33">
    <cfRule type="cellIs" dxfId="281" priority="54" stopIfTrue="1" operator="equal">
      <formula>""</formula>
    </cfRule>
  </conditionalFormatting>
  <conditionalFormatting sqref="E34:G34">
    <cfRule type="cellIs" dxfId="280" priority="55" stopIfTrue="1" operator="lessThan">
      <formula>$E$34</formula>
    </cfRule>
  </conditionalFormatting>
  <conditionalFormatting sqref="E34:G34">
    <cfRule type="cellIs" dxfId="279" priority="56" stopIfTrue="1" operator="greaterThan">
      <formula>0</formula>
    </cfRule>
  </conditionalFormatting>
  <conditionalFormatting sqref="E35:G35">
    <cfRule type="cellIs" dxfId="278" priority="57" stopIfTrue="1" operator="lessThan">
      <formula>$E$35</formula>
    </cfRule>
  </conditionalFormatting>
  <conditionalFormatting sqref="E35:G35">
    <cfRule type="cellIs" dxfId="277" priority="58" stopIfTrue="1" operator="greaterThan">
      <formula>0</formula>
    </cfRule>
  </conditionalFormatting>
  <conditionalFormatting sqref="E36:G36">
    <cfRule type="cellIs" dxfId="276" priority="59" stopIfTrue="1" operator="lessThan">
      <formula>$E$36</formula>
    </cfRule>
  </conditionalFormatting>
  <conditionalFormatting sqref="E36:G36">
    <cfRule type="cellIs" dxfId="275" priority="60" stopIfTrue="1" operator="greaterThan">
      <formula>0</formula>
    </cfRule>
  </conditionalFormatting>
  <conditionalFormatting sqref="E37:G37">
    <cfRule type="cellIs" dxfId="274" priority="61" stopIfTrue="1" operator="lessThan">
      <formula>$E$37</formula>
    </cfRule>
  </conditionalFormatting>
  <conditionalFormatting sqref="E37:G37">
    <cfRule type="cellIs" dxfId="273" priority="62" stopIfTrue="1" operator="greaterThan">
      <formula>0</formula>
    </cfRule>
  </conditionalFormatting>
  <conditionalFormatting sqref="C40:G40">
    <cfRule type="cellIs" dxfId="272" priority="63" stopIfTrue="1" operator="equal">
      <formula>$D$42</formula>
    </cfRule>
  </conditionalFormatting>
  <conditionalFormatting sqref="C40:G40">
    <cfRule type="cellIs" dxfId="271" priority="64" stopIfTrue="1" operator="equal">
      <formula>$D$43</formula>
    </cfRule>
  </conditionalFormatting>
  <conditionalFormatting sqref="C40:G40">
    <cfRule type="cellIs" dxfId="270" priority="65" stopIfTrue="1" operator="equal">
      <formula>$D$44</formula>
    </cfRule>
  </conditionalFormatting>
  <conditionalFormatting sqref="C40:G40">
    <cfRule type="cellIs" dxfId="269" priority="66" stopIfTrue="1" operator="equal">
      <formula>$D$45</formula>
    </cfRule>
  </conditionalFormatting>
  <conditionalFormatting sqref="C40:G40">
    <cfRule type="cellIs" dxfId="268" priority="67" stopIfTrue="1" operator="equal">
      <formula>$D$46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7080</v>
      </c>
      <c r="G6" s="1">
        <v>7377</v>
      </c>
      <c r="H6" s="1"/>
      <c r="I6" s="1"/>
    </row>
    <row r="7" spans="1:69">
      <c r="A7" s="10">
        <v>15967</v>
      </c>
      <c r="B7" s="10">
        <v>688494</v>
      </c>
      <c r="C7" s="9" t="s">
        <v>16</v>
      </c>
      <c r="D7" s="3" t="s">
        <v>17</v>
      </c>
      <c r="E7" s="3">
        <v>25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15967</v>
      </c>
      <c r="B8" s="10">
        <v>688495</v>
      </c>
      <c r="C8" s="3" t="s">
        <v>16</v>
      </c>
      <c r="D8" s="3" t="s">
        <v>18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15967</v>
      </c>
      <c r="B9" s="10">
        <v>688496</v>
      </c>
      <c r="C9" s="3" t="s">
        <v>16</v>
      </c>
      <c r="D9" s="3" t="s">
        <v>19</v>
      </c>
      <c r="E9" s="3">
        <v>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15967</v>
      </c>
      <c r="B10" s="10">
        <v>688497</v>
      </c>
      <c r="C10" s="3" t="s">
        <v>16</v>
      </c>
      <c r="D10" s="3" t="s">
        <v>20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15967</v>
      </c>
      <c r="B11" s="10">
        <v>688498</v>
      </c>
      <c r="C11" s="3" t="s">
        <v>16</v>
      </c>
      <c r="D11" s="3" t="s">
        <v>17</v>
      </c>
      <c r="E11" s="3">
        <v>25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15967</v>
      </c>
      <c r="B12" s="10">
        <v>688499</v>
      </c>
      <c r="C12" s="3" t="s">
        <v>16</v>
      </c>
      <c r="D12" s="3" t="s">
        <v>18</v>
      </c>
      <c r="E12" s="3">
        <v>25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15967</v>
      </c>
      <c r="B13" s="10">
        <v>688500</v>
      </c>
      <c r="C13" s="3" t="s">
        <v>16</v>
      </c>
      <c r="D13" s="3" t="s">
        <v>19</v>
      </c>
      <c r="E13" s="3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15967</v>
      </c>
      <c r="B14" s="10">
        <v>688501</v>
      </c>
      <c r="C14" s="3" t="s">
        <v>16</v>
      </c>
      <c r="D14" s="3" t="s">
        <v>20</v>
      </c>
      <c r="E14" s="3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15967</v>
      </c>
      <c r="B15" s="10">
        <v>688502</v>
      </c>
      <c r="C15" s="3" t="s">
        <v>16</v>
      </c>
      <c r="D15" s="3" t="s">
        <v>21</v>
      </c>
      <c r="E15" s="3">
        <v>25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15967</v>
      </c>
      <c r="B16" s="10">
        <v>688503</v>
      </c>
      <c r="C16" s="3" t="s">
        <v>16</v>
      </c>
      <c r="D16" s="3" t="s">
        <v>22</v>
      </c>
      <c r="E16" s="3">
        <v>25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15967</v>
      </c>
      <c r="B17" s="10">
        <v>688504</v>
      </c>
      <c r="C17" s="3" t="s">
        <v>16</v>
      </c>
      <c r="D17" s="3" t="s">
        <v>19</v>
      </c>
      <c r="E17" s="3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15967</v>
      </c>
      <c r="B18" s="10">
        <v>688505</v>
      </c>
      <c r="C18" s="3" t="s">
        <v>16</v>
      </c>
      <c r="D18" s="3" t="s">
        <v>23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15967</v>
      </c>
      <c r="B19" s="10">
        <v>688507</v>
      </c>
      <c r="C19" s="3" t="s">
        <v>16</v>
      </c>
      <c r="D19" s="3" t="s">
        <v>24</v>
      </c>
      <c r="E19" s="3">
        <v>25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15967</v>
      </c>
      <c r="B20" s="10">
        <v>688508</v>
      </c>
      <c r="C20" s="3" t="s">
        <v>16</v>
      </c>
      <c r="D20" s="3" t="s">
        <v>25</v>
      </c>
      <c r="E20" s="3">
        <v>25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15967</v>
      </c>
      <c r="B21" s="10">
        <v>688509</v>
      </c>
      <c r="C21" s="3" t="s">
        <v>16</v>
      </c>
      <c r="D21" s="3" t="s">
        <v>22</v>
      </c>
      <c r="E21" s="3">
        <v>25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15967</v>
      </c>
      <c r="B22" s="10">
        <v>688510</v>
      </c>
      <c r="C22" s="3" t="s">
        <v>16</v>
      </c>
      <c r="D22" s="3" t="s">
        <v>19</v>
      </c>
      <c r="E22" s="3">
        <v>25</v>
      </c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15967</v>
      </c>
      <c r="B23" s="10">
        <v>688511</v>
      </c>
      <c r="C23" s="3" t="s">
        <v>16</v>
      </c>
      <c r="D23" s="3" t="s">
        <v>23</v>
      </c>
      <c r="E23" s="3">
        <v>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15967</v>
      </c>
      <c r="B24" s="10">
        <v>688512</v>
      </c>
      <c r="C24" s="3" t="s">
        <v>16</v>
      </c>
      <c r="D24" s="3" t="s">
        <v>26</v>
      </c>
      <c r="E24" s="3">
        <v>25</v>
      </c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15967</v>
      </c>
      <c r="B25" s="10">
        <v>688514</v>
      </c>
      <c r="C25" s="3" t="s">
        <v>16</v>
      </c>
      <c r="D25" s="3" t="s">
        <v>27</v>
      </c>
      <c r="E25" s="3">
        <v>25</v>
      </c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15967</v>
      </c>
      <c r="B26" s="10">
        <v>688515</v>
      </c>
      <c r="C26" s="11" t="s">
        <v>16</v>
      </c>
      <c r="D26" s="3" t="s">
        <v>23</v>
      </c>
      <c r="E26" s="3">
        <v>25</v>
      </c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15967</v>
      </c>
      <c r="B27" s="10">
        <v>688516</v>
      </c>
      <c r="C27" s="3" t="s">
        <v>16</v>
      </c>
      <c r="D27" s="3" t="s">
        <v>28</v>
      </c>
      <c r="E27" s="3">
        <v>35</v>
      </c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15967</v>
      </c>
      <c r="B28" s="10">
        <v>688517</v>
      </c>
      <c r="C28" s="3" t="s">
        <v>16</v>
      </c>
      <c r="D28" s="3" t="s">
        <v>29</v>
      </c>
      <c r="E28" s="3">
        <v>25</v>
      </c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15967</v>
      </c>
      <c r="B29" s="10">
        <v>688518</v>
      </c>
      <c r="C29" s="3" t="s">
        <v>16</v>
      </c>
      <c r="D29" s="3" t="s">
        <v>30</v>
      </c>
      <c r="E29" s="3">
        <v>25</v>
      </c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15967</v>
      </c>
      <c r="B30" s="10">
        <v>688519</v>
      </c>
      <c r="C30" s="3" t="s">
        <v>16</v>
      </c>
      <c r="D30" s="3" t="s">
        <v>31</v>
      </c>
      <c r="E30" s="3">
        <v>35</v>
      </c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15967</v>
      </c>
      <c r="B31" s="10">
        <v>688520</v>
      </c>
      <c r="C31" s="3" t="s">
        <v>16</v>
      </c>
      <c r="D31" s="3" t="s">
        <v>32</v>
      </c>
      <c r="E31" s="3">
        <v>35</v>
      </c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15967</v>
      </c>
      <c r="B32" s="10">
        <v>688521</v>
      </c>
      <c r="C32" s="3" t="s">
        <v>16</v>
      </c>
      <c r="D32" s="3" t="s">
        <v>33</v>
      </c>
      <c r="E32" s="3">
        <v>60</v>
      </c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15967</v>
      </c>
      <c r="B33" s="10">
        <v>688522</v>
      </c>
      <c r="C33" s="3" t="s">
        <v>16</v>
      </c>
      <c r="D33" s="3" t="s">
        <v>34</v>
      </c>
      <c r="E33" s="3">
        <v>35</v>
      </c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A34" s="10">
        <v>15967</v>
      </c>
      <c r="B34" s="10">
        <v>688506</v>
      </c>
      <c r="C34" s="12" t="s">
        <v>35</v>
      </c>
      <c r="D34" s="12" t="s">
        <v>36</v>
      </c>
      <c r="E34" s="12">
        <v>-100</v>
      </c>
      <c r="F34" s="13"/>
      <c r="G34" s="13"/>
      <c r="H34" s="1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A35" s="10">
        <v>15967</v>
      </c>
      <c r="B35" s="10">
        <v>688513</v>
      </c>
      <c r="C35" s="12" t="s">
        <v>35</v>
      </c>
      <c r="D35" s="12" t="s">
        <v>37</v>
      </c>
      <c r="E35" s="12">
        <v>-100</v>
      </c>
      <c r="F35" s="13"/>
      <c r="G35" s="13"/>
      <c r="H35" s="1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A36" s="10">
        <v>15967</v>
      </c>
      <c r="B36" s="10">
        <v>688523</v>
      </c>
      <c r="C36" s="12" t="s">
        <v>35</v>
      </c>
      <c r="D36" s="12" t="s">
        <v>38</v>
      </c>
      <c r="E36" s="12">
        <v>-100</v>
      </c>
      <c r="F36" s="13"/>
      <c r="G36" s="13"/>
      <c r="H36" s="1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A37" s="10">
        <v>15967</v>
      </c>
      <c r="B37" s="10">
        <v>688524</v>
      </c>
      <c r="C37" s="12" t="s">
        <v>35</v>
      </c>
      <c r="D37" s="12" t="s">
        <v>39</v>
      </c>
      <c r="E37" s="12">
        <v>-30</v>
      </c>
      <c r="F37" s="13"/>
      <c r="G37" s="13"/>
      <c r="H37" s="1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C39" t="s">
        <v>40</v>
      </c>
      <c r="E39">
        <f>SUMIF($E$6:$E$37, "&gt;0")</f>
        <v>750</v>
      </c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C40" t="s">
        <v>41</v>
      </c>
      <c r="F40" s="15">
        <f>SUM($F$7:$F$37)</f>
        <v>0</v>
      </c>
      <c r="G40" s="15">
        <f>SUM($G$7:$G$37)</f>
        <v>0</v>
      </c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D41" t="s">
        <v>42</v>
      </c>
      <c r="E41" t="s">
        <v>43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G7">
    <cfRule type="cellIs" dxfId="267" priority="1" stopIfTrue="1" operator="greaterThan">
      <formula>$E$7</formula>
    </cfRule>
    <cfRule type="cellIs" dxfId="266" priority="2" stopIfTrue="1" operator="equal">
      <formula>""</formula>
    </cfRule>
  </conditionalFormatting>
  <conditionalFormatting sqref="E8:G8">
    <cfRule type="cellIs" dxfId="265" priority="3" stopIfTrue="1" operator="greaterThan">
      <formula>$E$8</formula>
    </cfRule>
    <cfRule type="cellIs" dxfId="264" priority="4" stopIfTrue="1" operator="equal">
      <formula>""</formula>
    </cfRule>
  </conditionalFormatting>
  <conditionalFormatting sqref="E9:G9">
    <cfRule type="cellIs" dxfId="263" priority="5" stopIfTrue="1" operator="greaterThan">
      <formula>$E$9</formula>
    </cfRule>
    <cfRule type="cellIs" dxfId="262" priority="6" stopIfTrue="1" operator="equal">
      <formula>""</formula>
    </cfRule>
  </conditionalFormatting>
  <conditionalFormatting sqref="E10:G10">
    <cfRule type="cellIs" dxfId="261" priority="7" stopIfTrue="1" operator="greaterThan">
      <formula>$E$10</formula>
    </cfRule>
    <cfRule type="cellIs" dxfId="260" priority="8" stopIfTrue="1" operator="equal">
      <formula>""</formula>
    </cfRule>
  </conditionalFormatting>
  <conditionalFormatting sqref="E11:G11">
    <cfRule type="cellIs" dxfId="259" priority="9" stopIfTrue="1" operator="greaterThan">
      <formula>$E$11</formula>
    </cfRule>
    <cfRule type="cellIs" dxfId="258" priority="10" stopIfTrue="1" operator="equal">
      <formula>""</formula>
    </cfRule>
  </conditionalFormatting>
  <conditionalFormatting sqref="E12:G12">
    <cfRule type="cellIs" dxfId="257" priority="11" stopIfTrue="1" operator="greaterThan">
      <formula>$E$12</formula>
    </cfRule>
    <cfRule type="cellIs" dxfId="256" priority="12" stopIfTrue="1" operator="equal">
      <formula>""</formula>
    </cfRule>
  </conditionalFormatting>
  <conditionalFormatting sqref="E13:G13">
    <cfRule type="cellIs" dxfId="255" priority="13" stopIfTrue="1" operator="greaterThan">
      <formula>$E$13</formula>
    </cfRule>
    <cfRule type="cellIs" dxfId="254" priority="14" stopIfTrue="1" operator="equal">
      <formula>""</formula>
    </cfRule>
  </conditionalFormatting>
  <conditionalFormatting sqref="E14:G14">
    <cfRule type="cellIs" dxfId="253" priority="15" stopIfTrue="1" operator="greaterThan">
      <formula>$E$14</formula>
    </cfRule>
    <cfRule type="cellIs" dxfId="252" priority="16" stopIfTrue="1" operator="equal">
      <formula>""</formula>
    </cfRule>
  </conditionalFormatting>
  <conditionalFormatting sqref="E15:G15">
    <cfRule type="cellIs" dxfId="251" priority="17" stopIfTrue="1" operator="greaterThan">
      <formula>$E$15</formula>
    </cfRule>
    <cfRule type="cellIs" dxfId="250" priority="18" stopIfTrue="1" operator="equal">
      <formula>""</formula>
    </cfRule>
  </conditionalFormatting>
  <conditionalFormatting sqref="E16:G16">
    <cfRule type="cellIs" dxfId="249" priority="19" stopIfTrue="1" operator="greaterThan">
      <formula>$E$16</formula>
    </cfRule>
    <cfRule type="cellIs" dxfId="248" priority="20" stopIfTrue="1" operator="equal">
      <formula>""</formula>
    </cfRule>
  </conditionalFormatting>
  <conditionalFormatting sqref="E17:G17">
    <cfRule type="cellIs" dxfId="247" priority="21" stopIfTrue="1" operator="greaterThan">
      <formula>$E$17</formula>
    </cfRule>
    <cfRule type="cellIs" dxfId="246" priority="22" stopIfTrue="1" operator="equal">
      <formula>""</formula>
    </cfRule>
  </conditionalFormatting>
  <conditionalFormatting sqref="E18:G18">
    <cfRule type="cellIs" dxfId="245" priority="23" stopIfTrue="1" operator="greaterThan">
      <formula>$E$18</formula>
    </cfRule>
    <cfRule type="cellIs" dxfId="244" priority="24" stopIfTrue="1" operator="equal">
      <formula>""</formula>
    </cfRule>
  </conditionalFormatting>
  <conditionalFormatting sqref="E19:G19">
    <cfRule type="cellIs" dxfId="243" priority="25" stopIfTrue="1" operator="greaterThan">
      <formula>$E$19</formula>
    </cfRule>
    <cfRule type="cellIs" dxfId="242" priority="26" stopIfTrue="1" operator="equal">
      <formula>""</formula>
    </cfRule>
  </conditionalFormatting>
  <conditionalFormatting sqref="E20:G20">
    <cfRule type="cellIs" dxfId="241" priority="27" stopIfTrue="1" operator="greaterThan">
      <formula>$E$20</formula>
    </cfRule>
    <cfRule type="cellIs" dxfId="240" priority="28" stopIfTrue="1" operator="equal">
      <formula>""</formula>
    </cfRule>
  </conditionalFormatting>
  <conditionalFormatting sqref="E21:G21">
    <cfRule type="cellIs" dxfId="239" priority="29" stopIfTrue="1" operator="greaterThan">
      <formula>$E$21</formula>
    </cfRule>
    <cfRule type="cellIs" dxfId="238" priority="30" stopIfTrue="1" operator="equal">
      <formula>""</formula>
    </cfRule>
  </conditionalFormatting>
  <conditionalFormatting sqref="E22:G22">
    <cfRule type="cellIs" dxfId="237" priority="31" stopIfTrue="1" operator="greaterThan">
      <formula>$E$22</formula>
    </cfRule>
    <cfRule type="cellIs" dxfId="236" priority="32" stopIfTrue="1" operator="equal">
      <formula>""</formula>
    </cfRule>
  </conditionalFormatting>
  <conditionalFormatting sqref="E23:G23">
    <cfRule type="cellIs" dxfId="235" priority="33" stopIfTrue="1" operator="greaterThan">
      <formula>$E$23</formula>
    </cfRule>
    <cfRule type="cellIs" dxfId="234" priority="34" stopIfTrue="1" operator="equal">
      <formula>""</formula>
    </cfRule>
  </conditionalFormatting>
  <conditionalFormatting sqref="E24:G24">
    <cfRule type="cellIs" dxfId="233" priority="35" stopIfTrue="1" operator="greaterThan">
      <formula>$E$24</formula>
    </cfRule>
    <cfRule type="cellIs" dxfId="232" priority="36" stopIfTrue="1" operator="equal">
      <formula>""</formula>
    </cfRule>
  </conditionalFormatting>
  <conditionalFormatting sqref="E25:G25">
    <cfRule type="cellIs" dxfId="231" priority="37" stopIfTrue="1" operator="greaterThan">
      <formula>$E$25</formula>
    </cfRule>
    <cfRule type="cellIs" dxfId="230" priority="38" stopIfTrue="1" operator="equal">
      <formula>""</formula>
    </cfRule>
  </conditionalFormatting>
  <conditionalFormatting sqref="E26:G26">
    <cfRule type="cellIs" dxfId="229" priority="39" stopIfTrue="1" operator="greaterThan">
      <formula>$E$26</formula>
    </cfRule>
    <cfRule type="cellIs" dxfId="228" priority="40" stopIfTrue="1" operator="equal">
      <formula>""</formula>
    </cfRule>
  </conditionalFormatting>
  <conditionalFormatting sqref="E27:G27">
    <cfRule type="cellIs" dxfId="227" priority="41" stopIfTrue="1" operator="greaterThan">
      <formula>$E$27</formula>
    </cfRule>
  </conditionalFormatting>
  <conditionalFormatting sqref="E27:G27">
    <cfRule type="cellIs" dxfId="226" priority="42" stopIfTrue="1" operator="equal">
      <formula>""</formula>
    </cfRule>
  </conditionalFormatting>
  <conditionalFormatting sqref="E28:G28">
    <cfRule type="cellIs" dxfId="225" priority="43" stopIfTrue="1" operator="greaterThan">
      <formula>$E$28</formula>
    </cfRule>
  </conditionalFormatting>
  <conditionalFormatting sqref="E28:G28">
    <cfRule type="cellIs" dxfId="224" priority="44" stopIfTrue="1" operator="equal">
      <formula>""</formula>
    </cfRule>
  </conditionalFormatting>
  <conditionalFormatting sqref="E29:G29">
    <cfRule type="cellIs" dxfId="223" priority="45" stopIfTrue="1" operator="greaterThan">
      <formula>$E$29</formula>
    </cfRule>
  </conditionalFormatting>
  <conditionalFormatting sqref="E29:G29">
    <cfRule type="cellIs" dxfId="222" priority="46" stopIfTrue="1" operator="equal">
      <formula>""</formula>
    </cfRule>
  </conditionalFormatting>
  <conditionalFormatting sqref="E30:G30">
    <cfRule type="cellIs" dxfId="221" priority="47" stopIfTrue="1" operator="greaterThan">
      <formula>$E$30</formula>
    </cfRule>
  </conditionalFormatting>
  <conditionalFormatting sqref="E30:G30">
    <cfRule type="cellIs" dxfId="220" priority="48" stopIfTrue="1" operator="equal">
      <formula>""</formula>
    </cfRule>
  </conditionalFormatting>
  <conditionalFormatting sqref="E31:G31">
    <cfRule type="cellIs" dxfId="219" priority="49" stopIfTrue="1" operator="greaterThan">
      <formula>$E$31</formula>
    </cfRule>
  </conditionalFormatting>
  <conditionalFormatting sqref="E31:G31">
    <cfRule type="cellIs" dxfId="218" priority="50" stopIfTrue="1" operator="equal">
      <formula>""</formula>
    </cfRule>
  </conditionalFormatting>
  <conditionalFormatting sqref="E32:G32">
    <cfRule type="cellIs" dxfId="217" priority="51" stopIfTrue="1" operator="greaterThan">
      <formula>$E$32</formula>
    </cfRule>
  </conditionalFormatting>
  <conditionalFormatting sqref="E32:G32">
    <cfRule type="cellIs" dxfId="216" priority="52" stopIfTrue="1" operator="equal">
      <formula>""</formula>
    </cfRule>
  </conditionalFormatting>
  <conditionalFormatting sqref="E33:G33">
    <cfRule type="cellIs" dxfId="215" priority="53" stopIfTrue="1" operator="greaterThan">
      <formula>$E$33</formula>
    </cfRule>
  </conditionalFormatting>
  <conditionalFormatting sqref="E33:G33">
    <cfRule type="cellIs" dxfId="214" priority="54" stopIfTrue="1" operator="equal">
      <formula>""</formula>
    </cfRule>
  </conditionalFormatting>
  <conditionalFormatting sqref="E34:G34">
    <cfRule type="cellIs" dxfId="213" priority="55" stopIfTrue="1" operator="lessThan">
      <formula>$E$34</formula>
    </cfRule>
  </conditionalFormatting>
  <conditionalFormatting sqref="E34:G34">
    <cfRule type="cellIs" dxfId="212" priority="56" stopIfTrue="1" operator="greaterThan">
      <formula>0</formula>
    </cfRule>
  </conditionalFormatting>
  <conditionalFormatting sqref="E35:G35">
    <cfRule type="cellIs" dxfId="211" priority="57" stopIfTrue="1" operator="lessThan">
      <formula>$E$35</formula>
    </cfRule>
  </conditionalFormatting>
  <conditionalFormatting sqref="E35:G35">
    <cfRule type="cellIs" dxfId="210" priority="58" stopIfTrue="1" operator="greaterThan">
      <formula>0</formula>
    </cfRule>
  </conditionalFormatting>
  <conditionalFormatting sqref="E36:G36">
    <cfRule type="cellIs" dxfId="209" priority="59" stopIfTrue="1" operator="lessThan">
      <formula>$E$36</formula>
    </cfRule>
  </conditionalFormatting>
  <conditionalFormatting sqref="E36:G36">
    <cfRule type="cellIs" dxfId="208" priority="60" stopIfTrue="1" operator="greaterThan">
      <formula>0</formula>
    </cfRule>
  </conditionalFormatting>
  <conditionalFormatting sqref="E37:G37">
    <cfRule type="cellIs" dxfId="207" priority="61" stopIfTrue="1" operator="lessThan">
      <formula>$E$37</formula>
    </cfRule>
  </conditionalFormatting>
  <conditionalFormatting sqref="E37:G37">
    <cfRule type="cellIs" dxfId="206" priority="62" stopIfTrue="1" operator="greaterThan">
      <formula>0</formula>
    </cfRule>
  </conditionalFormatting>
  <conditionalFormatting sqref="C40:G40">
    <cfRule type="cellIs" dxfId="205" priority="63" stopIfTrue="1" operator="equal">
      <formula>$D$42</formula>
    </cfRule>
  </conditionalFormatting>
  <conditionalFormatting sqref="C40:G40">
    <cfRule type="cellIs" dxfId="204" priority="64" stopIfTrue="1" operator="equal">
      <formula>$D$43</formula>
    </cfRule>
  </conditionalFormatting>
  <conditionalFormatting sqref="C40:G40">
    <cfRule type="cellIs" dxfId="203" priority="65" stopIfTrue="1" operator="equal">
      <formula>$D$44</formula>
    </cfRule>
  </conditionalFormatting>
  <conditionalFormatting sqref="C40:G40">
    <cfRule type="cellIs" dxfId="202" priority="66" stopIfTrue="1" operator="equal">
      <formula>$D$45</formula>
    </cfRule>
  </conditionalFormatting>
  <conditionalFormatting sqref="C40:G40">
    <cfRule type="cellIs" dxfId="201" priority="67" stopIfTrue="1" operator="equal">
      <formula>$D$46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7080</v>
      </c>
      <c r="G6" s="1">
        <v>7377</v>
      </c>
      <c r="H6" s="1"/>
      <c r="I6" s="1"/>
    </row>
    <row r="7" spans="1:69">
      <c r="A7" s="10">
        <v>15967</v>
      </c>
      <c r="B7" s="10">
        <v>688494</v>
      </c>
      <c r="C7" s="9" t="s">
        <v>16</v>
      </c>
      <c r="D7" s="3" t="s">
        <v>17</v>
      </c>
      <c r="E7" s="3">
        <v>25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15967</v>
      </c>
      <c r="B8" s="10">
        <v>688495</v>
      </c>
      <c r="C8" s="3" t="s">
        <v>16</v>
      </c>
      <c r="D8" s="3" t="s">
        <v>18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15967</v>
      </c>
      <c r="B9" s="10">
        <v>688496</v>
      </c>
      <c r="C9" s="3" t="s">
        <v>16</v>
      </c>
      <c r="D9" s="3" t="s">
        <v>19</v>
      </c>
      <c r="E9" s="3">
        <v>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15967</v>
      </c>
      <c r="B10" s="10">
        <v>688497</v>
      </c>
      <c r="C10" s="3" t="s">
        <v>16</v>
      </c>
      <c r="D10" s="3" t="s">
        <v>20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15967</v>
      </c>
      <c r="B11" s="10">
        <v>688498</v>
      </c>
      <c r="C11" s="3" t="s">
        <v>16</v>
      </c>
      <c r="D11" s="3" t="s">
        <v>17</v>
      </c>
      <c r="E11" s="3">
        <v>25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15967</v>
      </c>
      <c r="B12" s="10">
        <v>688499</v>
      </c>
      <c r="C12" s="3" t="s">
        <v>16</v>
      </c>
      <c r="D12" s="3" t="s">
        <v>18</v>
      </c>
      <c r="E12" s="3">
        <v>25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15967</v>
      </c>
      <c r="B13" s="10">
        <v>688500</v>
      </c>
      <c r="C13" s="3" t="s">
        <v>16</v>
      </c>
      <c r="D13" s="3" t="s">
        <v>19</v>
      </c>
      <c r="E13" s="3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15967</v>
      </c>
      <c r="B14" s="10">
        <v>688501</v>
      </c>
      <c r="C14" s="3" t="s">
        <v>16</v>
      </c>
      <c r="D14" s="3" t="s">
        <v>20</v>
      </c>
      <c r="E14" s="3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15967</v>
      </c>
      <c r="B15" s="10">
        <v>688502</v>
      </c>
      <c r="C15" s="3" t="s">
        <v>16</v>
      </c>
      <c r="D15" s="3" t="s">
        <v>21</v>
      </c>
      <c r="E15" s="3">
        <v>25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15967</v>
      </c>
      <c r="B16" s="10">
        <v>688503</v>
      </c>
      <c r="C16" s="3" t="s">
        <v>16</v>
      </c>
      <c r="D16" s="3" t="s">
        <v>22</v>
      </c>
      <c r="E16" s="3">
        <v>25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15967</v>
      </c>
      <c r="B17" s="10">
        <v>688504</v>
      </c>
      <c r="C17" s="3" t="s">
        <v>16</v>
      </c>
      <c r="D17" s="3" t="s">
        <v>19</v>
      </c>
      <c r="E17" s="3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15967</v>
      </c>
      <c r="B18" s="10">
        <v>688505</v>
      </c>
      <c r="C18" s="3" t="s">
        <v>16</v>
      </c>
      <c r="D18" s="3" t="s">
        <v>23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15967</v>
      </c>
      <c r="B19" s="10">
        <v>688507</v>
      </c>
      <c r="C19" s="3" t="s">
        <v>16</v>
      </c>
      <c r="D19" s="3" t="s">
        <v>24</v>
      </c>
      <c r="E19" s="3">
        <v>25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15967</v>
      </c>
      <c r="B20" s="10">
        <v>688508</v>
      </c>
      <c r="C20" s="3" t="s">
        <v>16</v>
      </c>
      <c r="D20" s="3" t="s">
        <v>25</v>
      </c>
      <c r="E20" s="3">
        <v>25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15967</v>
      </c>
      <c r="B21" s="10">
        <v>688509</v>
      </c>
      <c r="C21" s="3" t="s">
        <v>16</v>
      </c>
      <c r="D21" s="3" t="s">
        <v>22</v>
      </c>
      <c r="E21" s="3">
        <v>25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15967</v>
      </c>
      <c r="B22" s="10">
        <v>688510</v>
      </c>
      <c r="C22" s="3" t="s">
        <v>16</v>
      </c>
      <c r="D22" s="3" t="s">
        <v>19</v>
      </c>
      <c r="E22" s="3">
        <v>25</v>
      </c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15967</v>
      </c>
      <c r="B23" s="10">
        <v>688511</v>
      </c>
      <c r="C23" s="3" t="s">
        <v>16</v>
      </c>
      <c r="D23" s="3" t="s">
        <v>23</v>
      </c>
      <c r="E23" s="3">
        <v>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15967</v>
      </c>
      <c r="B24" s="10">
        <v>688512</v>
      </c>
      <c r="C24" s="3" t="s">
        <v>16</v>
      </c>
      <c r="D24" s="3" t="s">
        <v>26</v>
      </c>
      <c r="E24" s="3">
        <v>25</v>
      </c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15967</v>
      </c>
      <c r="B25" s="10">
        <v>688514</v>
      </c>
      <c r="C25" s="3" t="s">
        <v>16</v>
      </c>
      <c r="D25" s="3" t="s">
        <v>27</v>
      </c>
      <c r="E25" s="3">
        <v>25</v>
      </c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15967</v>
      </c>
      <c r="B26" s="10">
        <v>688515</v>
      </c>
      <c r="C26" s="11" t="s">
        <v>16</v>
      </c>
      <c r="D26" s="3" t="s">
        <v>23</v>
      </c>
      <c r="E26" s="3">
        <v>25</v>
      </c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15967</v>
      </c>
      <c r="B27" s="10">
        <v>688516</v>
      </c>
      <c r="C27" s="3" t="s">
        <v>16</v>
      </c>
      <c r="D27" s="3" t="s">
        <v>28</v>
      </c>
      <c r="E27" s="3">
        <v>35</v>
      </c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15967</v>
      </c>
      <c r="B28" s="10">
        <v>688517</v>
      </c>
      <c r="C28" s="3" t="s">
        <v>16</v>
      </c>
      <c r="D28" s="3" t="s">
        <v>29</v>
      </c>
      <c r="E28" s="3">
        <v>25</v>
      </c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15967</v>
      </c>
      <c r="B29" s="10">
        <v>688518</v>
      </c>
      <c r="C29" s="3" t="s">
        <v>16</v>
      </c>
      <c r="D29" s="3" t="s">
        <v>30</v>
      </c>
      <c r="E29" s="3">
        <v>25</v>
      </c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15967</v>
      </c>
      <c r="B30" s="10">
        <v>688519</v>
      </c>
      <c r="C30" s="3" t="s">
        <v>16</v>
      </c>
      <c r="D30" s="3" t="s">
        <v>31</v>
      </c>
      <c r="E30" s="3">
        <v>35</v>
      </c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15967</v>
      </c>
      <c r="B31" s="10">
        <v>688520</v>
      </c>
      <c r="C31" s="3" t="s">
        <v>16</v>
      </c>
      <c r="D31" s="3" t="s">
        <v>32</v>
      </c>
      <c r="E31" s="3">
        <v>35</v>
      </c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15967</v>
      </c>
      <c r="B32" s="10">
        <v>688521</v>
      </c>
      <c r="C32" s="3" t="s">
        <v>16</v>
      </c>
      <c r="D32" s="3" t="s">
        <v>33</v>
      </c>
      <c r="E32" s="3">
        <v>60</v>
      </c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15967</v>
      </c>
      <c r="B33" s="10">
        <v>688522</v>
      </c>
      <c r="C33" s="3" t="s">
        <v>16</v>
      </c>
      <c r="D33" s="3" t="s">
        <v>34</v>
      </c>
      <c r="E33" s="3">
        <v>35</v>
      </c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A34" s="10">
        <v>15967</v>
      </c>
      <c r="B34" s="10">
        <v>688506</v>
      </c>
      <c r="C34" s="12" t="s">
        <v>35</v>
      </c>
      <c r="D34" s="12" t="s">
        <v>36</v>
      </c>
      <c r="E34" s="12">
        <v>-100</v>
      </c>
      <c r="F34" s="13"/>
      <c r="G34" s="13"/>
      <c r="H34" s="1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A35" s="10">
        <v>15967</v>
      </c>
      <c r="B35" s="10">
        <v>688513</v>
      </c>
      <c r="C35" s="12" t="s">
        <v>35</v>
      </c>
      <c r="D35" s="12" t="s">
        <v>37</v>
      </c>
      <c r="E35" s="12">
        <v>-100</v>
      </c>
      <c r="F35" s="13"/>
      <c r="G35" s="13"/>
      <c r="H35" s="1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A36" s="10">
        <v>15967</v>
      </c>
      <c r="B36" s="10">
        <v>688523</v>
      </c>
      <c r="C36" s="12" t="s">
        <v>35</v>
      </c>
      <c r="D36" s="12" t="s">
        <v>38</v>
      </c>
      <c r="E36" s="12">
        <v>-100</v>
      </c>
      <c r="F36" s="13"/>
      <c r="G36" s="13"/>
      <c r="H36" s="1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A37" s="10">
        <v>15967</v>
      </c>
      <c r="B37" s="10">
        <v>688524</v>
      </c>
      <c r="C37" s="12" t="s">
        <v>35</v>
      </c>
      <c r="D37" s="12" t="s">
        <v>39</v>
      </c>
      <c r="E37" s="12">
        <v>-30</v>
      </c>
      <c r="F37" s="13"/>
      <c r="G37" s="13"/>
      <c r="H37" s="1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C39" t="s">
        <v>40</v>
      </c>
      <c r="E39">
        <f>SUMIF($E$6:$E$37, "&gt;0")</f>
        <v>750</v>
      </c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C40" t="s">
        <v>41</v>
      </c>
      <c r="F40" s="15">
        <f>SUM($F$7:$F$37)</f>
        <v>0</v>
      </c>
      <c r="G40" s="15">
        <f>SUM($G$7:$G$37)</f>
        <v>0</v>
      </c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D41" t="s">
        <v>42</v>
      </c>
      <c r="E41" t="s">
        <v>43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G7">
    <cfRule type="cellIs" dxfId="200" priority="1" stopIfTrue="1" operator="greaterThan">
      <formula>$E$7</formula>
    </cfRule>
    <cfRule type="cellIs" dxfId="199" priority="2" stopIfTrue="1" operator="equal">
      <formula>""</formula>
    </cfRule>
  </conditionalFormatting>
  <conditionalFormatting sqref="E8:G8">
    <cfRule type="cellIs" dxfId="198" priority="3" stopIfTrue="1" operator="greaterThan">
      <formula>$E$8</formula>
    </cfRule>
    <cfRule type="cellIs" dxfId="197" priority="4" stopIfTrue="1" operator="equal">
      <formula>""</formula>
    </cfRule>
  </conditionalFormatting>
  <conditionalFormatting sqref="E9:G9">
    <cfRule type="cellIs" dxfId="196" priority="5" stopIfTrue="1" operator="greaterThan">
      <formula>$E$9</formula>
    </cfRule>
    <cfRule type="cellIs" dxfId="195" priority="6" stopIfTrue="1" operator="equal">
      <formula>""</formula>
    </cfRule>
  </conditionalFormatting>
  <conditionalFormatting sqref="E10:G10">
    <cfRule type="cellIs" dxfId="194" priority="7" stopIfTrue="1" operator="greaterThan">
      <formula>$E$10</formula>
    </cfRule>
    <cfRule type="cellIs" dxfId="193" priority="8" stopIfTrue="1" operator="equal">
      <formula>""</formula>
    </cfRule>
  </conditionalFormatting>
  <conditionalFormatting sqref="E11:G11">
    <cfRule type="cellIs" dxfId="192" priority="9" stopIfTrue="1" operator="greaterThan">
      <formula>$E$11</formula>
    </cfRule>
    <cfRule type="cellIs" dxfId="191" priority="10" stopIfTrue="1" operator="equal">
      <formula>""</formula>
    </cfRule>
  </conditionalFormatting>
  <conditionalFormatting sqref="E12:G12">
    <cfRule type="cellIs" dxfId="190" priority="11" stopIfTrue="1" operator="greaterThan">
      <formula>$E$12</formula>
    </cfRule>
    <cfRule type="cellIs" dxfId="189" priority="12" stopIfTrue="1" operator="equal">
      <formula>""</formula>
    </cfRule>
  </conditionalFormatting>
  <conditionalFormatting sqref="E13:G13">
    <cfRule type="cellIs" dxfId="188" priority="13" stopIfTrue="1" operator="greaterThan">
      <formula>$E$13</formula>
    </cfRule>
    <cfRule type="cellIs" dxfId="187" priority="14" stopIfTrue="1" operator="equal">
      <formula>""</formula>
    </cfRule>
  </conditionalFormatting>
  <conditionalFormatting sqref="E14:G14">
    <cfRule type="cellIs" dxfId="186" priority="15" stopIfTrue="1" operator="greaterThan">
      <formula>$E$14</formula>
    </cfRule>
    <cfRule type="cellIs" dxfId="185" priority="16" stopIfTrue="1" operator="equal">
      <formula>""</formula>
    </cfRule>
  </conditionalFormatting>
  <conditionalFormatting sqref="E15:G15">
    <cfRule type="cellIs" dxfId="184" priority="17" stopIfTrue="1" operator="greaterThan">
      <formula>$E$15</formula>
    </cfRule>
    <cfRule type="cellIs" dxfId="183" priority="18" stopIfTrue="1" operator="equal">
      <formula>""</formula>
    </cfRule>
  </conditionalFormatting>
  <conditionalFormatting sqref="E16:G16">
    <cfRule type="cellIs" dxfId="182" priority="19" stopIfTrue="1" operator="greaterThan">
      <formula>$E$16</formula>
    </cfRule>
    <cfRule type="cellIs" dxfId="181" priority="20" stopIfTrue="1" operator="equal">
      <formula>""</formula>
    </cfRule>
  </conditionalFormatting>
  <conditionalFormatting sqref="E17:G17">
    <cfRule type="cellIs" dxfId="180" priority="21" stopIfTrue="1" operator="greaterThan">
      <formula>$E$17</formula>
    </cfRule>
    <cfRule type="cellIs" dxfId="179" priority="22" stopIfTrue="1" operator="equal">
      <formula>""</formula>
    </cfRule>
  </conditionalFormatting>
  <conditionalFormatting sqref="E18:G18">
    <cfRule type="cellIs" dxfId="178" priority="23" stopIfTrue="1" operator="greaterThan">
      <formula>$E$18</formula>
    </cfRule>
    <cfRule type="cellIs" dxfId="177" priority="24" stopIfTrue="1" operator="equal">
      <formula>""</formula>
    </cfRule>
  </conditionalFormatting>
  <conditionalFormatting sqref="E19:G19">
    <cfRule type="cellIs" dxfId="176" priority="25" stopIfTrue="1" operator="greaterThan">
      <formula>$E$19</formula>
    </cfRule>
    <cfRule type="cellIs" dxfId="175" priority="26" stopIfTrue="1" operator="equal">
      <formula>""</formula>
    </cfRule>
  </conditionalFormatting>
  <conditionalFormatting sqref="E20:G20">
    <cfRule type="cellIs" dxfId="174" priority="27" stopIfTrue="1" operator="greaterThan">
      <formula>$E$20</formula>
    </cfRule>
    <cfRule type="cellIs" dxfId="173" priority="28" stopIfTrue="1" operator="equal">
      <formula>""</formula>
    </cfRule>
  </conditionalFormatting>
  <conditionalFormatting sqref="E21:G21">
    <cfRule type="cellIs" dxfId="172" priority="29" stopIfTrue="1" operator="greaterThan">
      <formula>$E$21</formula>
    </cfRule>
    <cfRule type="cellIs" dxfId="171" priority="30" stopIfTrue="1" operator="equal">
      <formula>""</formula>
    </cfRule>
  </conditionalFormatting>
  <conditionalFormatting sqref="E22:G22">
    <cfRule type="cellIs" dxfId="170" priority="31" stopIfTrue="1" operator="greaterThan">
      <formula>$E$22</formula>
    </cfRule>
    <cfRule type="cellIs" dxfId="169" priority="32" stopIfTrue="1" operator="equal">
      <formula>""</formula>
    </cfRule>
  </conditionalFormatting>
  <conditionalFormatting sqref="E23:G23">
    <cfRule type="cellIs" dxfId="168" priority="33" stopIfTrue="1" operator="greaterThan">
      <formula>$E$23</formula>
    </cfRule>
    <cfRule type="cellIs" dxfId="167" priority="34" stopIfTrue="1" operator="equal">
      <formula>""</formula>
    </cfRule>
  </conditionalFormatting>
  <conditionalFormatting sqref="E24:G24">
    <cfRule type="cellIs" dxfId="166" priority="35" stopIfTrue="1" operator="greaterThan">
      <formula>$E$24</formula>
    </cfRule>
    <cfRule type="cellIs" dxfId="165" priority="36" stopIfTrue="1" operator="equal">
      <formula>""</formula>
    </cfRule>
  </conditionalFormatting>
  <conditionalFormatting sqref="E25:G25">
    <cfRule type="cellIs" dxfId="164" priority="37" stopIfTrue="1" operator="greaterThan">
      <formula>$E$25</formula>
    </cfRule>
    <cfRule type="cellIs" dxfId="163" priority="38" stopIfTrue="1" operator="equal">
      <formula>""</formula>
    </cfRule>
  </conditionalFormatting>
  <conditionalFormatting sqref="E26:G26">
    <cfRule type="cellIs" dxfId="162" priority="39" stopIfTrue="1" operator="greaterThan">
      <formula>$E$26</formula>
    </cfRule>
    <cfRule type="cellIs" dxfId="161" priority="40" stopIfTrue="1" operator="equal">
      <formula>""</formula>
    </cfRule>
  </conditionalFormatting>
  <conditionalFormatting sqref="E27:G27">
    <cfRule type="cellIs" dxfId="160" priority="41" stopIfTrue="1" operator="greaterThan">
      <formula>$E$27</formula>
    </cfRule>
  </conditionalFormatting>
  <conditionalFormatting sqref="E27:G27">
    <cfRule type="cellIs" dxfId="159" priority="42" stopIfTrue="1" operator="equal">
      <formula>""</formula>
    </cfRule>
  </conditionalFormatting>
  <conditionalFormatting sqref="E28:G28">
    <cfRule type="cellIs" dxfId="158" priority="43" stopIfTrue="1" operator="greaterThan">
      <formula>$E$28</formula>
    </cfRule>
  </conditionalFormatting>
  <conditionalFormatting sqref="E28:G28">
    <cfRule type="cellIs" dxfId="157" priority="44" stopIfTrue="1" operator="equal">
      <formula>""</formula>
    </cfRule>
  </conditionalFormatting>
  <conditionalFormatting sqref="E29:G29">
    <cfRule type="cellIs" dxfId="156" priority="45" stopIfTrue="1" operator="greaterThan">
      <formula>$E$29</formula>
    </cfRule>
  </conditionalFormatting>
  <conditionalFormatting sqref="E29:G29">
    <cfRule type="cellIs" dxfId="155" priority="46" stopIfTrue="1" operator="equal">
      <formula>""</formula>
    </cfRule>
  </conditionalFormatting>
  <conditionalFormatting sqref="E30:G30">
    <cfRule type="cellIs" dxfId="154" priority="47" stopIfTrue="1" operator="greaterThan">
      <formula>$E$30</formula>
    </cfRule>
  </conditionalFormatting>
  <conditionalFormatting sqref="E30:G30">
    <cfRule type="cellIs" dxfId="153" priority="48" stopIfTrue="1" operator="equal">
      <formula>""</formula>
    </cfRule>
  </conditionalFormatting>
  <conditionalFormatting sqref="E31:G31">
    <cfRule type="cellIs" dxfId="152" priority="49" stopIfTrue="1" operator="greaterThan">
      <formula>$E$31</formula>
    </cfRule>
  </conditionalFormatting>
  <conditionalFormatting sqref="E31:G31">
    <cfRule type="cellIs" dxfId="151" priority="50" stopIfTrue="1" operator="equal">
      <formula>""</formula>
    </cfRule>
  </conditionalFormatting>
  <conditionalFormatting sqref="E32:G32">
    <cfRule type="cellIs" dxfId="150" priority="51" stopIfTrue="1" operator="greaterThan">
      <formula>$E$32</formula>
    </cfRule>
  </conditionalFormatting>
  <conditionalFormatting sqref="E32:G32">
    <cfRule type="cellIs" dxfId="149" priority="52" stopIfTrue="1" operator="equal">
      <formula>""</formula>
    </cfRule>
  </conditionalFormatting>
  <conditionalFormatting sqref="E33:G33">
    <cfRule type="cellIs" dxfId="148" priority="53" stopIfTrue="1" operator="greaterThan">
      <formula>$E$33</formula>
    </cfRule>
  </conditionalFormatting>
  <conditionalFormatting sqref="E33:G33">
    <cfRule type="cellIs" dxfId="147" priority="54" stopIfTrue="1" operator="equal">
      <formula>""</formula>
    </cfRule>
  </conditionalFormatting>
  <conditionalFormatting sqref="E34:G34">
    <cfRule type="cellIs" dxfId="146" priority="55" stopIfTrue="1" operator="lessThan">
      <formula>$E$34</formula>
    </cfRule>
  </conditionalFormatting>
  <conditionalFormatting sqref="E34:G34">
    <cfRule type="cellIs" dxfId="145" priority="56" stopIfTrue="1" operator="greaterThan">
      <formula>0</formula>
    </cfRule>
  </conditionalFormatting>
  <conditionalFormatting sqref="E35:G35">
    <cfRule type="cellIs" dxfId="144" priority="57" stopIfTrue="1" operator="lessThan">
      <formula>$E$35</formula>
    </cfRule>
  </conditionalFormatting>
  <conditionalFormatting sqref="E35:G35">
    <cfRule type="cellIs" dxfId="143" priority="58" stopIfTrue="1" operator="greaterThan">
      <formula>0</formula>
    </cfRule>
  </conditionalFormatting>
  <conditionalFormatting sqref="E36:G36">
    <cfRule type="cellIs" dxfId="142" priority="59" stopIfTrue="1" operator="lessThan">
      <formula>$E$36</formula>
    </cfRule>
  </conditionalFormatting>
  <conditionalFormatting sqref="E36:G36">
    <cfRule type="cellIs" dxfId="141" priority="60" stopIfTrue="1" operator="greaterThan">
      <formula>0</formula>
    </cfRule>
  </conditionalFormatting>
  <conditionalFormatting sqref="E37:G37">
    <cfRule type="cellIs" dxfId="140" priority="61" stopIfTrue="1" operator="lessThan">
      <formula>$E$37</formula>
    </cfRule>
  </conditionalFormatting>
  <conditionalFormatting sqref="E37:G37">
    <cfRule type="cellIs" dxfId="139" priority="62" stopIfTrue="1" operator="greaterThan">
      <formula>0</formula>
    </cfRule>
  </conditionalFormatting>
  <conditionalFormatting sqref="C40:G40">
    <cfRule type="cellIs" dxfId="138" priority="63" stopIfTrue="1" operator="equal">
      <formula>$D$42</formula>
    </cfRule>
  </conditionalFormatting>
  <conditionalFormatting sqref="C40:G40">
    <cfRule type="cellIs" dxfId="137" priority="64" stopIfTrue="1" operator="equal">
      <formula>$D$43</formula>
    </cfRule>
  </conditionalFormatting>
  <conditionalFormatting sqref="C40:G40">
    <cfRule type="cellIs" dxfId="136" priority="65" stopIfTrue="1" operator="equal">
      <formula>$D$44</formula>
    </cfRule>
  </conditionalFormatting>
  <conditionalFormatting sqref="C40:G40">
    <cfRule type="cellIs" dxfId="135" priority="66" stopIfTrue="1" operator="equal">
      <formula>$D$45</formula>
    </cfRule>
  </conditionalFormatting>
  <conditionalFormatting sqref="C40:G40">
    <cfRule type="cellIs" dxfId="134" priority="67" stopIfTrue="1" operator="equal">
      <formula>$D$46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7080</v>
      </c>
      <c r="G6" s="1">
        <v>7377</v>
      </c>
      <c r="H6" s="1"/>
      <c r="I6" s="1"/>
    </row>
    <row r="7" spans="1:69">
      <c r="A7" s="10">
        <v>15967</v>
      </c>
      <c r="B7" s="10">
        <v>688494</v>
      </c>
      <c r="C7" s="9" t="s">
        <v>16</v>
      </c>
      <c r="D7" s="3" t="s">
        <v>17</v>
      </c>
      <c r="E7" s="3">
        <v>25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15967</v>
      </c>
      <c r="B8" s="10">
        <v>688495</v>
      </c>
      <c r="C8" s="3" t="s">
        <v>16</v>
      </c>
      <c r="D8" s="3" t="s">
        <v>18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15967</v>
      </c>
      <c r="B9" s="10">
        <v>688496</v>
      </c>
      <c r="C9" s="3" t="s">
        <v>16</v>
      </c>
      <c r="D9" s="3" t="s">
        <v>19</v>
      </c>
      <c r="E9" s="3">
        <v>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15967</v>
      </c>
      <c r="B10" s="10">
        <v>688497</v>
      </c>
      <c r="C10" s="3" t="s">
        <v>16</v>
      </c>
      <c r="D10" s="3" t="s">
        <v>20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15967</v>
      </c>
      <c r="B11" s="10">
        <v>688498</v>
      </c>
      <c r="C11" s="3" t="s">
        <v>16</v>
      </c>
      <c r="D11" s="3" t="s">
        <v>17</v>
      </c>
      <c r="E11" s="3">
        <v>25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15967</v>
      </c>
      <c r="B12" s="10">
        <v>688499</v>
      </c>
      <c r="C12" s="3" t="s">
        <v>16</v>
      </c>
      <c r="D12" s="3" t="s">
        <v>18</v>
      </c>
      <c r="E12" s="3">
        <v>25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15967</v>
      </c>
      <c r="B13" s="10">
        <v>688500</v>
      </c>
      <c r="C13" s="3" t="s">
        <v>16</v>
      </c>
      <c r="D13" s="3" t="s">
        <v>19</v>
      </c>
      <c r="E13" s="3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15967</v>
      </c>
      <c r="B14" s="10">
        <v>688501</v>
      </c>
      <c r="C14" s="3" t="s">
        <v>16</v>
      </c>
      <c r="D14" s="3" t="s">
        <v>20</v>
      </c>
      <c r="E14" s="3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15967</v>
      </c>
      <c r="B15" s="10">
        <v>688502</v>
      </c>
      <c r="C15" s="3" t="s">
        <v>16</v>
      </c>
      <c r="D15" s="3" t="s">
        <v>21</v>
      </c>
      <c r="E15" s="3">
        <v>25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15967</v>
      </c>
      <c r="B16" s="10">
        <v>688503</v>
      </c>
      <c r="C16" s="3" t="s">
        <v>16</v>
      </c>
      <c r="D16" s="3" t="s">
        <v>22</v>
      </c>
      <c r="E16" s="3">
        <v>25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15967</v>
      </c>
      <c r="B17" s="10">
        <v>688504</v>
      </c>
      <c r="C17" s="3" t="s">
        <v>16</v>
      </c>
      <c r="D17" s="3" t="s">
        <v>19</v>
      </c>
      <c r="E17" s="3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15967</v>
      </c>
      <c r="B18" s="10">
        <v>688505</v>
      </c>
      <c r="C18" s="3" t="s">
        <v>16</v>
      </c>
      <c r="D18" s="3" t="s">
        <v>23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15967</v>
      </c>
      <c r="B19" s="10">
        <v>688507</v>
      </c>
      <c r="C19" s="3" t="s">
        <v>16</v>
      </c>
      <c r="D19" s="3" t="s">
        <v>24</v>
      </c>
      <c r="E19" s="3">
        <v>25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15967</v>
      </c>
      <c r="B20" s="10">
        <v>688508</v>
      </c>
      <c r="C20" s="3" t="s">
        <v>16</v>
      </c>
      <c r="D20" s="3" t="s">
        <v>25</v>
      </c>
      <c r="E20" s="3">
        <v>25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15967</v>
      </c>
      <c r="B21" s="10">
        <v>688509</v>
      </c>
      <c r="C21" s="3" t="s">
        <v>16</v>
      </c>
      <c r="D21" s="3" t="s">
        <v>22</v>
      </c>
      <c r="E21" s="3">
        <v>25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15967</v>
      </c>
      <c r="B22" s="10">
        <v>688510</v>
      </c>
      <c r="C22" s="3" t="s">
        <v>16</v>
      </c>
      <c r="D22" s="3" t="s">
        <v>19</v>
      </c>
      <c r="E22" s="3">
        <v>25</v>
      </c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15967</v>
      </c>
      <c r="B23" s="10">
        <v>688511</v>
      </c>
      <c r="C23" s="3" t="s">
        <v>16</v>
      </c>
      <c r="D23" s="3" t="s">
        <v>23</v>
      </c>
      <c r="E23" s="3">
        <v>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15967</v>
      </c>
      <c r="B24" s="10">
        <v>688512</v>
      </c>
      <c r="C24" s="3" t="s">
        <v>16</v>
      </c>
      <c r="D24" s="3" t="s">
        <v>26</v>
      </c>
      <c r="E24" s="3">
        <v>25</v>
      </c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15967</v>
      </c>
      <c r="B25" s="10">
        <v>688514</v>
      </c>
      <c r="C25" s="3" t="s">
        <v>16</v>
      </c>
      <c r="D25" s="3" t="s">
        <v>27</v>
      </c>
      <c r="E25" s="3">
        <v>25</v>
      </c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15967</v>
      </c>
      <c r="B26" s="10">
        <v>688515</v>
      </c>
      <c r="C26" s="11" t="s">
        <v>16</v>
      </c>
      <c r="D26" s="3" t="s">
        <v>23</v>
      </c>
      <c r="E26" s="3">
        <v>25</v>
      </c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15967</v>
      </c>
      <c r="B27" s="10">
        <v>688516</v>
      </c>
      <c r="C27" s="3" t="s">
        <v>16</v>
      </c>
      <c r="D27" s="3" t="s">
        <v>28</v>
      </c>
      <c r="E27" s="3">
        <v>35</v>
      </c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15967</v>
      </c>
      <c r="B28" s="10">
        <v>688517</v>
      </c>
      <c r="C28" s="3" t="s">
        <v>16</v>
      </c>
      <c r="D28" s="3" t="s">
        <v>29</v>
      </c>
      <c r="E28" s="3">
        <v>25</v>
      </c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15967</v>
      </c>
      <c r="B29" s="10">
        <v>688518</v>
      </c>
      <c r="C29" s="3" t="s">
        <v>16</v>
      </c>
      <c r="D29" s="3" t="s">
        <v>30</v>
      </c>
      <c r="E29" s="3">
        <v>25</v>
      </c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15967</v>
      </c>
      <c r="B30" s="10">
        <v>688519</v>
      </c>
      <c r="C30" s="3" t="s">
        <v>16</v>
      </c>
      <c r="D30" s="3" t="s">
        <v>31</v>
      </c>
      <c r="E30" s="3">
        <v>35</v>
      </c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15967</v>
      </c>
      <c r="B31" s="10">
        <v>688520</v>
      </c>
      <c r="C31" s="3" t="s">
        <v>16</v>
      </c>
      <c r="D31" s="3" t="s">
        <v>32</v>
      </c>
      <c r="E31" s="3">
        <v>35</v>
      </c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15967</v>
      </c>
      <c r="B32" s="10">
        <v>688521</v>
      </c>
      <c r="C32" s="3" t="s">
        <v>16</v>
      </c>
      <c r="D32" s="3" t="s">
        <v>33</v>
      </c>
      <c r="E32" s="3">
        <v>60</v>
      </c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15967</v>
      </c>
      <c r="B33" s="10">
        <v>688522</v>
      </c>
      <c r="C33" s="3" t="s">
        <v>16</v>
      </c>
      <c r="D33" s="3" t="s">
        <v>34</v>
      </c>
      <c r="E33" s="3">
        <v>35</v>
      </c>
      <c r="F33" s="5"/>
      <c r="G33" s="5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A34" s="10">
        <v>15967</v>
      </c>
      <c r="B34" s="10">
        <v>688506</v>
      </c>
      <c r="C34" s="12" t="s">
        <v>35</v>
      </c>
      <c r="D34" s="12" t="s">
        <v>36</v>
      </c>
      <c r="E34" s="12">
        <v>-100</v>
      </c>
      <c r="F34" s="13"/>
      <c r="G34" s="13"/>
      <c r="H34" s="1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A35" s="10">
        <v>15967</v>
      </c>
      <c r="B35" s="10">
        <v>688513</v>
      </c>
      <c r="C35" s="12" t="s">
        <v>35</v>
      </c>
      <c r="D35" s="12" t="s">
        <v>37</v>
      </c>
      <c r="E35" s="12">
        <v>-100</v>
      </c>
      <c r="F35" s="13"/>
      <c r="G35" s="13"/>
      <c r="H35" s="1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A36" s="10">
        <v>15967</v>
      </c>
      <c r="B36" s="10">
        <v>688523</v>
      </c>
      <c r="C36" s="12" t="s">
        <v>35</v>
      </c>
      <c r="D36" s="12" t="s">
        <v>38</v>
      </c>
      <c r="E36" s="12">
        <v>-100</v>
      </c>
      <c r="F36" s="13"/>
      <c r="G36" s="13"/>
      <c r="H36" s="1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A37" s="10">
        <v>15967</v>
      </c>
      <c r="B37" s="10">
        <v>688524</v>
      </c>
      <c r="C37" s="12" t="s">
        <v>35</v>
      </c>
      <c r="D37" s="12" t="s">
        <v>39</v>
      </c>
      <c r="E37" s="12">
        <v>-30</v>
      </c>
      <c r="F37" s="13"/>
      <c r="G37" s="13"/>
      <c r="H37" s="1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C39" t="s">
        <v>40</v>
      </c>
      <c r="E39">
        <f>SUMIF($E$6:$E$37, "&gt;0")</f>
        <v>750</v>
      </c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C40" t="s">
        <v>41</v>
      </c>
      <c r="F40" s="15">
        <f>SUM($F$7:$F$37)</f>
        <v>0</v>
      </c>
      <c r="G40" s="15">
        <f>SUM($G$7:$G$37)</f>
        <v>0</v>
      </c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D41" t="s">
        <v>42</v>
      </c>
      <c r="E41" t="s">
        <v>43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33" priority="1" stopIfTrue="1" operator="greaterThan">
      <formula>$E$7</formula>
    </cfRule>
    <cfRule type="cellIs" dxfId="132" priority="2" stopIfTrue="1" operator="equal">
      <formula>""</formula>
    </cfRule>
  </conditionalFormatting>
  <conditionalFormatting sqref="E8:G8">
    <cfRule type="cellIs" dxfId="131" priority="3" stopIfTrue="1" operator="greaterThan">
      <formula>$E$8</formula>
    </cfRule>
    <cfRule type="cellIs" dxfId="130" priority="4" stopIfTrue="1" operator="equal">
      <formula>""</formula>
    </cfRule>
  </conditionalFormatting>
  <conditionalFormatting sqref="E9:G9">
    <cfRule type="cellIs" dxfId="129" priority="5" stopIfTrue="1" operator="greaterThan">
      <formula>$E$9</formula>
    </cfRule>
    <cfRule type="cellIs" dxfId="128" priority="6" stopIfTrue="1" operator="equal">
      <formula>""</formula>
    </cfRule>
  </conditionalFormatting>
  <conditionalFormatting sqref="E10:G10">
    <cfRule type="cellIs" dxfId="127" priority="7" stopIfTrue="1" operator="greaterThan">
      <formula>$E$10</formula>
    </cfRule>
    <cfRule type="cellIs" dxfId="126" priority="8" stopIfTrue="1" operator="equal">
      <formula>""</formula>
    </cfRule>
  </conditionalFormatting>
  <conditionalFormatting sqref="E11:G11">
    <cfRule type="cellIs" dxfId="125" priority="9" stopIfTrue="1" operator="greaterThan">
      <formula>$E$11</formula>
    </cfRule>
    <cfRule type="cellIs" dxfId="124" priority="10" stopIfTrue="1" operator="equal">
      <formula>""</formula>
    </cfRule>
  </conditionalFormatting>
  <conditionalFormatting sqref="E12:G12">
    <cfRule type="cellIs" dxfId="123" priority="11" stopIfTrue="1" operator="greaterThan">
      <formula>$E$12</formula>
    </cfRule>
    <cfRule type="cellIs" dxfId="122" priority="12" stopIfTrue="1" operator="equal">
      <formula>""</formula>
    </cfRule>
  </conditionalFormatting>
  <conditionalFormatting sqref="E13:G13">
    <cfRule type="cellIs" dxfId="121" priority="13" stopIfTrue="1" operator="greaterThan">
      <formula>$E$13</formula>
    </cfRule>
    <cfRule type="cellIs" dxfId="120" priority="14" stopIfTrue="1" operator="equal">
      <formula>""</formula>
    </cfRule>
  </conditionalFormatting>
  <conditionalFormatting sqref="E14:G14">
    <cfRule type="cellIs" dxfId="119" priority="15" stopIfTrue="1" operator="greaterThan">
      <formula>$E$14</formula>
    </cfRule>
    <cfRule type="cellIs" dxfId="118" priority="16" stopIfTrue="1" operator="equal">
      <formula>""</formula>
    </cfRule>
  </conditionalFormatting>
  <conditionalFormatting sqref="E15:G15">
    <cfRule type="cellIs" dxfId="117" priority="17" stopIfTrue="1" operator="greaterThan">
      <formula>$E$15</formula>
    </cfRule>
    <cfRule type="cellIs" dxfId="116" priority="18" stopIfTrue="1" operator="equal">
      <formula>""</formula>
    </cfRule>
  </conditionalFormatting>
  <conditionalFormatting sqref="E16:G16">
    <cfRule type="cellIs" dxfId="115" priority="19" stopIfTrue="1" operator="greaterThan">
      <formula>$E$16</formula>
    </cfRule>
    <cfRule type="cellIs" dxfId="114" priority="20" stopIfTrue="1" operator="equal">
      <formula>""</formula>
    </cfRule>
  </conditionalFormatting>
  <conditionalFormatting sqref="E17:G17">
    <cfRule type="cellIs" dxfId="113" priority="21" stopIfTrue="1" operator="greaterThan">
      <formula>$E$17</formula>
    </cfRule>
    <cfRule type="cellIs" dxfId="112" priority="22" stopIfTrue="1" operator="equal">
      <formula>""</formula>
    </cfRule>
  </conditionalFormatting>
  <conditionalFormatting sqref="E18:G18">
    <cfRule type="cellIs" dxfId="111" priority="23" stopIfTrue="1" operator="greaterThan">
      <formula>$E$18</formula>
    </cfRule>
    <cfRule type="cellIs" dxfId="110" priority="24" stopIfTrue="1" operator="equal">
      <formula>""</formula>
    </cfRule>
  </conditionalFormatting>
  <conditionalFormatting sqref="E19:G19">
    <cfRule type="cellIs" dxfId="109" priority="25" stopIfTrue="1" operator="greaterThan">
      <formula>$E$19</formula>
    </cfRule>
    <cfRule type="cellIs" dxfId="108" priority="26" stopIfTrue="1" operator="equal">
      <formula>""</formula>
    </cfRule>
  </conditionalFormatting>
  <conditionalFormatting sqref="E20:G20">
    <cfRule type="cellIs" dxfId="107" priority="27" stopIfTrue="1" operator="greaterThan">
      <formula>$E$20</formula>
    </cfRule>
    <cfRule type="cellIs" dxfId="106" priority="28" stopIfTrue="1" operator="equal">
      <formula>""</formula>
    </cfRule>
  </conditionalFormatting>
  <conditionalFormatting sqref="E21:G21">
    <cfRule type="cellIs" dxfId="105" priority="29" stopIfTrue="1" operator="greaterThan">
      <formula>$E$21</formula>
    </cfRule>
    <cfRule type="cellIs" dxfId="104" priority="30" stopIfTrue="1" operator="equal">
      <formula>""</formula>
    </cfRule>
  </conditionalFormatting>
  <conditionalFormatting sqref="E22:G22">
    <cfRule type="cellIs" dxfId="103" priority="31" stopIfTrue="1" operator="greaterThan">
      <formula>$E$22</formula>
    </cfRule>
    <cfRule type="cellIs" dxfId="102" priority="32" stopIfTrue="1" operator="equal">
      <formula>""</formula>
    </cfRule>
  </conditionalFormatting>
  <conditionalFormatting sqref="E23:G23">
    <cfRule type="cellIs" dxfId="101" priority="33" stopIfTrue="1" operator="greaterThan">
      <formula>$E$23</formula>
    </cfRule>
    <cfRule type="cellIs" dxfId="100" priority="34" stopIfTrue="1" operator="equal">
      <formula>""</formula>
    </cfRule>
  </conditionalFormatting>
  <conditionalFormatting sqref="E24:G24">
    <cfRule type="cellIs" dxfId="99" priority="35" stopIfTrue="1" operator="greaterThan">
      <formula>$E$24</formula>
    </cfRule>
    <cfRule type="cellIs" dxfId="98" priority="36" stopIfTrue="1" operator="equal">
      <formula>""</formula>
    </cfRule>
  </conditionalFormatting>
  <conditionalFormatting sqref="E25:G25">
    <cfRule type="cellIs" dxfId="97" priority="37" stopIfTrue="1" operator="greaterThan">
      <formula>$E$25</formula>
    </cfRule>
    <cfRule type="cellIs" dxfId="96" priority="38" stopIfTrue="1" operator="equal">
      <formula>""</formula>
    </cfRule>
  </conditionalFormatting>
  <conditionalFormatting sqref="E26:G26">
    <cfRule type="cellIs" dxfId="95" priority="39" stopIfTrue="1" operator="greaterThan">
      <formula>$E$26</formula>
    </cfRule>
    <cfRule type="cellIs" dxfId="94" priority="40" stopIfTrue="1" operator="equal">
      <formula>""</formula>
    </cfRule>
  </conditionalFormatting>
  <conditionalFormatting sqref="E27:G27">
    <cfRule type="cellIs" dxfId="93" priority="41" stopIfTrue="1" operator="greaterThan">
      <formula>$E$27</formula>
    </cfRule>
  </conditionalFormatting>
  <conditionalFormatting sqref="E27:G27">
    <cfRule type="cellIs" dxfId="92" priority="42" stopIfTrue="1" operator="equal">
      <formula>""</formula>
    </cfRule>
  </conditionalFormatting>
  <conditionalFormatting sqref="E28:G28">
    <cfRule type="cellIs" dxfId="91" priority="43" stopIfTrue="1" operator="greaterThan">
      <formula>$E$28</formula>
    </cfRule>
  </conditionalFormatting>
  <conditionalFormatting sqref="E28:G28">
    <cfRule type="cellIs" dxfId="90" priority="44" stopIfTrue="1" operator="equal">
      <formula>""</formula>
    </cfRule>
  </conditionalFormatting>
  <conditionalFormatting sqref="E29:G29">
    <cfRule type="cellIs" dxfId="89" priority="45" stopIfTrue="1" operator="greaterThan">
      <formula>$E$29</formula>
    </cfRule>
  </conditionalFormatting>
  <conditionalFormatting sqref="E29:G29">
    <cfRule type="cellIs" dxfId="88" priority="46" stopIfTrue="1" operator="equal">
      <formula>""</formula>
    </cfRule>
  </conditionalFormatting>
  <conditionalFormatting sqref="E30:G30">
    <cfRule type="cellIs" dxfId="87" priority="47" stopIfTrue="1" operator="greaterThan">
      <formula>$E$30</formula>
    </cfRule>
  </conditionalFormatting>
  <conditionalFormatting sqref="E30:G30">
    <cfRule type="cellIs" dxfId="86" priority="48" stopIfTrue="1" operator="equal">
      <formula>""</formula>
    </cfRule>
  </conditionalFormatting>
  <conditionalFormatting sqref="E31:G31">
    <cfRule type="cellIs" dxfId="85" priority="49" stopIfTrue="1" operator="greaterThan">
      <formula>$E$31</formula>
    </cfRule>
  </conditionalFormatting>
  <conditionalFormatting sqref="E31:G31">
    <cfRule type="cellIs" dxfId="84" priority="50" stopIfTrue="1" operator="equal">
      <formula>""</formula>
    </cfRule>
  </conditionalFormatting>
  <conditionalFormatting sqref="E32:G32">
    <cfRule type="cellIs" dxfId="83" priority="51" stopIfTrue="1" operator="greaterThan">
      <formula>$E$32</formula>
    </cfRule>
  </conditionalFormatting>
  <conditionalFormatting sqref="E32:G32">
    <cfRule type="cellIs" dxfId="82" priority="52" stopIfTrue="1" operator="equal">
      <formula>""</formula>
    </cfRule>
  </conditionalFormatting>
  <conditionalFormatting sqref="E33:G33">
    <cfRule type="cellIs" dxfId="81" priority="53" stopIfTrue="1" operator="greaterThan">
      <formula>$E$33</formula>
    </cfRule>
  </conditionalFormatting>
  <conditionalFormatting sqref="E33:G33">
    <cfRule type="cellIs" dxfId="80" priority="54" stopIfTrue="1" operator="equal">
      <formula>""</formula>
    </cfRule>
  </conditionalFormatting>
  <conditionalFormatting sqref="E34:G34">
    <cfRule type="cellIs" dxfId="79" priority="55" stopIfTrue="1" operator="lessThan">
      <formula>$E$34</formula>
    </cfRule>
  </conditionalFormatting>
  <conditionalFormatting sqref="E34:G34">
    <cfRule type="cellIs" dxfId="78" priority="56" stopIfTrue="1" operator="greaterThan">
      <formula>0</formula>
    </cfRule>
  </conditionalFormatting>
  <conditionalFormatting sqref="E35:G35">
    <cfRule type="cellIs" dxfId="77" priority="57" stopIfTrue="1" operator="lessThan">
      <formula>$E$35</formula>
    </cfRule>
  </conditionalFormatting>
  <conditionalFormatting sqref="E35:G35">
    <cfRule type="cellIs" dxfId="76" priority="58" stopIfTrue="1" operator="greaterThan">
      <formula>0</formula>
    </cfRule>
  </conditionalFormatting>
  <conditionalFormatting sqref="E36:G36">
    <cfRule type="cellIs" dxfId="75" priority="59" stopIfTrue="1" operator="lessThan">
      <formula>$E$36</formula>
    </cfRule>
  </conditionalFormatting>
  <conditionalFormatting sqref="E36:G36">
    <cfRule type="cellIs" dxfId="74" priority="60" stopIfTrue="1" operator="greaterThan">
      <formula>0</formula>
    </cfRule>
  </conditionalFormatting>
  <conditionalFormatting sqref="E37:G37">
    <cfRule type="cellIs" dxfId="73" priority="61" stopIfTrue="1" operator="lessThan">
      <formula>$E$37</formula>
    </cfRule>
  </conditionalFormatting>
  <conditionalFormatting sqref="E37:G37">
    <cfRule type="cellIs" dxfId="72" priority="62" stopIfTrue="1" operator="greaterThan">
      <formula>0</formula>
    </cfRule>
  </conditionalFormatting>
  <conditionalFormatting sqref="C40:G40">
    <cfRule type="cellIs" dxfId="71" priority="63" stopIfTrue="1" operator="equal">
      <formula>$D$42</formula>
    </cfRule>
  </conditionalFormatting>
  <conditionalFormatting sqref="C40:G40">
    <cfRule type="cellIs" dxfId="70" priority="64" stopIfTrue="1" operator="equal">
      <formula>$D$43</formula>
    </cfRule>
  </conditionalFormatting>
  <conditionalFormatting sqref="C40:G40">
    <cfRule type="cellIs" dxfId="69" priority="65" stopIfTrue="1" operator="equal">
      <formula>$D$44</formula>
    </cfRule>
  </conditionalFormatting>
  <conditionalFormatting sqref="C40:G40">
    <cfRule type="cellIs" dxfId="68" priority="66" stopIfTrue="1" operator="equal">
      <formula>$D$45</formula>
    </cfRule>
  </conditionalFormatting>
  <conditionalFormatting sqref="C40:G40">
    <cfRule type="cellIs" dxfId="67" priority="67" stopIfTrue="1" operator="equal">
      <formula>$D$46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21" t="s">
        <v>49</v>
      </c>
    </row>
    <row r="2" spans="1:69" ht="17">
      <c r="D2" s="4" t="s">
        <v>0</v>
      </c>
      <c r="G2" s="21"/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24">
        <v>7080</v>
      </c>
      <c r="G6" s="24">
        <v>7377</v>
      </c>
      <c r="H6" s="1"/>
      <c r="I6" s="1"/>
    </row>
    <row r="7" spans="1:69" ht="28">
      <c r="A7" s="10">
        <v>15967</v>
      </c>
      <c r="B7" s="10">
        <v>688494</v>
      </c>
      <c r="C7" s="9" t="s">
        <v>16</v>
      </c>
      <c r="D7" s="3" t="s">
        <v>17</v>
      </c>
      <c r="E7" s="3">
        <v>25</v>
      </c>
      <c r="F7" s="25"/>
      <c r="G7" s="2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15967</v>
      </c>
      <c r="B8" s="10">
        <v>688495</v>
      </c>
      <c r="C8" s="3" t="s">
        <v>16</v>
      </c>
      <c r="D8" s="3" t="s">
        <v>18</v>
      </c>
      <c r="E8" s="3">
        <v>25</v>
      </c>
      <c r="F8" s="25"/>
      <c r="G8" s="2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15967</v>
      </c>
      <c r="B9" s="10">
        <v>688496</v>
      </c>
      <c r="C9" s="3" t="s">
        <v>16</v>
      </c>
      <c r="D9" s="3" t="s">
        <v>19</v>
      </c>
      <c r="E9" s="3">
        <v>25</v>
      </c>
      <c r="F9" s="25"/>
      <c r="G9" s="2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15967</v>
      </c>
      <c r="B10" s="10">
        <v>688497</v>
      </c>
      <c r="C10" s="3" t="s">
        <v>16</v>
      </c>
      <c r="D10" s="3" t="s">
        <v>20</v>
      </c>
      <c r="E10" s="3">
        <v>25</v>
      </c>
      <c r="F10" s="25"/>
      <c r="G10" s="2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15967</v>
      </c>
      <c r="B11" s="10">
        <v>688498</v>
      </c>
      <c r="C11" s="3" t="s">
        <v>16</v>
      </c>
      <c r="D11" s="3" t="s">
        <v>17</v>
      </c>
      <c r="E11" s="3">
        <v>25</v>
      </c>
      <c r="F11" s="25"/>
      <c r="G11" s="2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15967</v>
      </c>
      <c r="B12" s="10">
        <v>688499</v>
      </c>
      <c r="C12" s="3" t="s">
        <v>16</v>
      </c>
      <c r="D12" s="3" t="s">
        <v>18</v>
      </c>
      <c r="E12" s="3">
        <v>25</v>
      </c>
      <c r="F12" s="25"/>
      <c r="G12" s="2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15967</v>
      </c>
      <c r="B13" s="10">
        <v>688500</v>
      </c>
      <c r="C13" s="3" t="s">
        <v>16</v>
      </c>
      <c r="D13" s="3" t="s">
        <v>19</v>
      </c>
      <c r="E13" s="3">
        <v>25</v>
      </c>
      <c r="F13" s="25"/>
      <c r="G13" s="2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15967</v>
      </c>
      <c r="B14" s="10">
        <v>688501</v>
      </c>
      <c r="C14" s="3" t="s">
        <v>16</v>
      </c>
      <c r="D14" s="3" t="s">
        <v>20</v>
      </c>
      <c r="E14" s="3">
        <v>25</v>
      </c>
      <c r="F14" s="25"/>
      <c r="G14" s="2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15967</v>
      </c>
      <c r="B15" s="10">
        <v>688502</v>
      </c>
      <c r="C15" s="3" t="s">
        <v>16</v>
      </c>
      <c r="D15" s="3" t="s">
        <v>21</v>
      </c>
      <c r="E15" s="3">
        <v>25</v>
      </c>
      <c r="F15" s="25"/>
      <c r="G15" s="2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10">
        <v>15967</v>
      </c>
      <c r="B16" s="10">
        <v>688503</v>
      </c>
      <c r="C16" s="3" t="s">
        <v>16</v>
      </c>
      <c r="D16" s="3" t="s">
        <v>22</v>
      </c>
      <c r="E16" s="3">
        <v>25</v>
      </c>
      <c r="F16" s="25"/>
      <c r="G16" s="2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8">
      <c r="A17" s="10">
        <v>15967</v>
      </c>
      <c r="B17" s="10">
        <v>688504</v>
      </c>
      <c r="C17" s="3" t="s">
        <v>16</v>
      </c>
      <c r="D17" s="3" t="s">
        <v>19</v>
      </c>
      <c r="E17" s="3">
        <v>25</v>
      </c>
      <c r="F17" s="25"/>
      <c r="G17" s="2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28">
      <c r="A18" s="10">
        <v>15967</v>
      </c>
      <c r="B18" s="10">
        <v>688505</v>
      </c>
      <c r="C18" s="3" t="s">
        <v>16</v>
      </c>
      <c r="D18" s="3" t="s">
        <v>23</v>
      </c>
      <c r="E18" s="3">
        <v>25</v>
      </c>
      <c r="F18" s="25"/>
      <c r="G18" s="2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28">
      <c r="A19" s="10">
        <v>15967</v>
      </c>
      <c r="B19" s="10">
        <v>688507</v>
      </c>
      <c r="C19" s="3" t="s">
        <v>16</v>
      </c>
      <c r="D19" s="3" t="s">
        <v>24</v>
      </c>
      <c r="E19" s="3">
        <v>25</v>
      </c>
      <c r="F19" s="25"/>
      <c r="G19" s="2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8">
      <c r="A20" s="10">
        <v>15967</v>
      </c>
      <c r="B20" s="10">
        <v>688508</v>
      </c>
      <c r="C20" s="3" t="s">
        <v>16</v>
      </c>
      <c r="D20" s="3" t="s">
        <v>25</v>
      </c>
      <c r="E20" s="3">
        <v>25</v>
      </c>
      <c r="F20" s="25"/>
      <c r="G20" s="2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28">
      <c r="A21" s="10">
        <v>15967</v>
      </c>
      <c r="B21" s="10">
        <v>688509</v>
      </c>
      <c r="C21" s="3" t="s">
        <v>16</v>
      </c>
      <c r="D21" s="3" t="s">
        <v>22</v>
      </c>
      <c r="E21" s="3">
        <v>25</v>
      </c>
      <c r="F21" s="25"/>
      <c r="G21" s="2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28">
      <c r="A22" s="10">
        <v>15967</v>
      </c>
      <c r="B22" s="10">
        <v>688510</v>
      </c>
      <c r="C22" s="3" t="s">
        <v>16</v>
      </c>
      <c r="D22" s="3" t="s">
        <v>19</v>
      </c>
      <c r="E22" s="3">
        <v>25</v>
      </c>
      <c r="F22" s="25"/>
      <c r="G22" s="25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28">
      <c r="A23" s="10">
        <v>15967</v>
      </c>
      <c r="B23" s="10">
        <v>688511</v>
      </c>
      <c r="C23" s="3" t="s">
        <v>16</v>
      </c>
      <c r="D23" s="3" t="s">
        <v>23</v>
      </c>
      <c r="E23" s="3">
        <v>25</v>
      </c>
      <c r="F23" s="25"/>
      <c r="G23" s="2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28">
      <c r="A24" s="10">
        <v>15967</v>
      </c>
      <c r="B24" s="10">
        <v>688512</v>
      </c>
      <c r="C24" s="3" t="s">
        <v>16</v>
      </c>
      <c r="D24" s="3" t="s">
        <v>26</v>
      </c>
      <c r="E24" s="3">
        <v>25</v>
      </c>
      <c r="F24" s="25"/>
      <c r="G24" s="2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28">
      <c r="A25" s="10">
        <v>15967</v>
      </c>
      <c r="B25" s="10">
        <v>688514</v>
      </c>
      <c r="C25" s="3" t="s">
        <v>16</v>
      </c>
      <c r="D25" s="3" t="s">
        <v>27</v>
      </c>
      <c r="E25" s="3">
        <v>25</v>
      </c>
      <c r="F25" s="25"/>
      <c r="G25" s="25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28">
      <c r="A26" s="10">
        <v>15967</v>
      </c>
      <c r="B26" s="10">
        <v>688515</v>
      </c>
      <c r="C26" s="11" t="s">
        <v>16</v>
      </c>
      <c r="D26" s="3" t="s">
        <v>23</v>
      </c>
      <c r="E26" s="3">
        <v>25</v>
      </c>
      <c r="F26" s="25"/>
      <c r="G26" s="25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28">
      <c r="A27" s="10">
        <v>15967</v>
      </c>
      <c r="B27" s="10">
        <v>688516</v>
      </c>
      <c r="C27" s="3" t="s">
        <v>16</v>
      </c>
      <c r="D27" s="3" t="s">
        <v>28</v>
      </c>
      <c r="E27" s="3">
        <v>35</v>
      </c>
      <c r="F27" s="25"/>
      <c r="G27" s="25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28">
      <c r="A28" s="10">
        <v>15967</v>
      </c>
      <c r="B28" s="10">
        <v>688517</v>
      </c>
      <c r="C28" s="3" t="s">
        <v>16</v>
      </c>
      <c r="D28" s="3" t="s">
        <v>29</v>
      </c>
      <c r="E28" s="3">
        <v>25</v>
      </c>
      <c r="F28" s="25"/>
      <c r="G28" s="2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28">
      <c r="A29" s="10">
        <v>15967</v>
      </c>
      <c r="B29" s="10">
        <v>688518</v>
      </c>
      <c r="C29" s="3" t="s">
        <v>16</v>
      </c>
      <c r="D29" s="3" t="s">
        <v>30</v>
      </c>
      <c r="E29" s="3">
        <v>25</v>
      </c>
      <c r="F29" s="25"/>
      <c r="G29" s="2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28">
      <c r="A30" s="10">
        <v>15967</v>
      </c>
      <c r="B30" s="10">
        <v>688519</v>
      </c>
      <c r="C30" s="3" t="s">
        <v>16</v>
      </c>
      <c r="D30" s="3" t="s">
        <v>31</v>
      </c>
      <c r="E30" s="3">
        <v>35</v>
      </c>
      <c r="F30" s="25"/>
      <c r="G30" s="25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28">
      <c r="A31" s="10">
        <v>15967</v>
      </c>
      <c r="B31" s="10">
        <v>688520</v>
      </c>
      <c r="C31" s="3" t="s">
        <v>16</v>
      </c>
      <c r="D31" s="3" t="s">
        <v>32</v>
      </c>
      <c r="E31" s="3">
        <v>35</v>
      </c>
      <c r="F31" s="25"/>
      <c r="G31" s="25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28">
      <c r="A32" s="10">
        <v>15967</v>
      </c>
      <c r="B32" s="10">
        <v>688521</v>
      </c>
      <c r="C32" s="3" t="s">
        <v>16</v>
      </c>
      <c r="D32" s="3" t="s">
        <v>33</v>
      </c>
      <c r="E32" s="3">
        <v>60</v>
      </c>
      <c r="F32" s="25"/>
      <c r="G32" s="25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28">
      <c r="A33" s="10">
        <v>15967</v>
      </c>
      <c r="B33" s="10">
        <v>688522</v>
      </c>
      <c r="C33" s="3" t="s">
        <v>16</v>
      </c>
      <c r="D33" s="3" t="s">
        <v>34</v>
      </c>
      <c r="E33" s="3">
        <v>35</v>
      </c>
      <c r="F33" s="25"/>
      <c r="G33" s="25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ht="28">
      <c r="A34" s="10">
        <v>15967</v>
      </c>
      <c r="B34" s="10">
        <v>688506</v>
      </c>
      <c r="C34" s="12" t="s">
        <v>35</v>
      </c>
      <c r="D34" s="12" t="s">
        <v>36</v>
      </c>
      <c r="E34" s="12">
        <v>-100</v>
      </c>
      <c r="F34" s="25"/>
      <c r="G34" s="25"/>
      <c r="H34" s="1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ht="28">
      <c r="A35" s="10">
        <v>15967</v>
      </c>
      <c r="B35" s="10">
        <v>688513</v>
      </c>
      <c r="C35" s="12" t="s">
        <v>35</v>
      </c>
      <c r="D35" s="12" t="s">
        <v>37</v>
      </c>
      <c r="E35" s="12">
        <v>-100</v>
      </c>
      <c r="F35" s="25"/>
      <c r="G35" s="25"/>
      <c r="H35" s="1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ht="28">
      <c r="A36" s="10">
        <v>15967</v>
      </c>
      <c r="B36" s="10">
        <v>688523</v>
      </c>
      <c r="C36" s="12" t="s">
        <v>35</v>
      </c>
      <c r="D36" s="12" t="s">
        <v>38</v>
      </c>
      <c r="E36" s="12">
        <v>-100</v>
      </c>
      <c r="F36" s="25"/>
      <c r="G36" s="25"/>
      <c r="H36" s="1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ht="28">
      <c r="A37" s="10">
        <v>15967</v>
      </c>
      <c r="B37" s="10">
        <v>688524</v>
      </c>
      <c r="C37" s="12" t="s">
        <v>35</v>
      </c>
      <c r="D37" s="12" t="s">
        <v>39</v>
      </c>
      <c r="E37" s="12">
        <v>-30</v>
      </c>
      <c r="F37" s="25"/>
      <c r="G37" s="25"/>
      <c r="H37" s="1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C39" t="s">
        <v>40</v>
      </c>
      <c r="E39">
        <f>SUMIF($E$6:$E$37, "&gt;0")</f>
        <v>750</v>
      </c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C40" t="s">
        <v>41</v>
      </c>
      <c r="F40" s="15">
        <f>SUM($F$7:$F$37)</f>
        <v>0</v>
      </c>
      <c r="G40" s="15">
        <f>SUM($G$7:$G$37)</f>
        <v>0</v>
      </c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D41" t="s">
        <v>42</v>
      </c>
      <c r="E41" t="s">
        <v>43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C42" t="s">
        <v>44</v>
      </c>
      <c r="D42" s="16">
        <f>LARGE($F$40:$G$40,1)</f>
        <v>0</v>
      </c>
      <c r="E42">
        <f>INDEX($F$6:$G$6,MATCH($D$42,$F$40:$G$40,0))</f>
        <v>7080</v>
      </c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C43" t="s">
        <v>45</v>
      </c>
      <c r="D43" s="17">
        <f>LARGE($F$40:$G$40,2)</f>
        <v>0</v>
      </c>
      <c r="E43">
        <f>INDEX($F$6:$G$6,MATCH($D$43,$F$40:$G$40,0))</f>
        <v>7080</v>
      </c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C44" t="s">
        <v>46</v>
      </c>
      <c r="D44" s="18" t="e">
        <f>LARGE($F$40:$G$40,3)</f>
        <v>#NUM!</v>
      </c>
      <c r="E44" t="e">
        <f>INDEX($F$6:$G$6,MATCH($D$44,$F$40:$G$40,0))</f>
        <v>#NUM!</v>
      </c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C45" t="s">
        <v>47</v>
      </c>
      <c r="D45" s="19" t="e">
        <f>LARGE($F$40:$G$40,4)</f>
        <v>#NUM!</v>
      </c>
      <c r="E45" t="e">
        <f>INDEX($F$6:$G$6,MATCH($D$45,$F$40:$G$40,0))</f>
        <v>#NUM!</v>
      </c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C46" t="s">
        <v>48</v>
      </c>
      <c r="D46" s="20" t="e">
        <f>LARGE($F$40:$G$40,5)</f>
        <v>#NUM!</v>
      </c>
      <c r="E46" t="e">
        <f>INDEX($F$6:$G$6,MATCH($D$46,$F$40:$G$40,0))</f>
        <v>#NUM!</v>
      </c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66" priority="1" stopIfTrue="1" operator="greaterThan">
      <formula>$E$7</formula>
    </cfRule>
    <cfRule type="cellIs" dxfId="65" priority="2" stopIfTrue="1" operator="equal">
      <formula>""</formula>
    </cfRule>
  </conditionalFormatting>
  <conditionalFormatting sqref="E8">
    <cfRule type="cellIs" dxfId="64" priority="3" stopIfTrue="1" operator="greaterThan">
      <formula>$E$8</formula>
    </cfRule>
    <cfRule type="cellIs" dxfId="63" priority="4" stopIfTrue="1" operator="equal">
      <formula>""</formula>
    </cfRule>
  </conditionalFormatting>
  <conditionalFormatting sqref="E9">
    <cfRule type="cellIs" dxfId="62" priority="5" stopIfTrue="1" operator="greaterThan">
      <formula>$E$9</formula>
    </cfRule>
    <cfRule type="cellIs" dxfId="61" priority="6" stopIfTrue="1" operator="equal">
      <formula>""</formula>
    </cfRule>
  </conditionalFormatting>
  <conditionalFormatting sqref="E10">
    <cfRule type="cellIs" dxfId="60" priority="7" stopIfTrue="1" operator="greaterThan">
      <formula>$E$10</formula>
    </cfRule>
    <cfRule type="cellIs" dxfId="59" priority="8" stopIfTrue="1" operator="equal">
      <formula>""</formula>
    </cfRule>
  </conditionalFormatting>
  <conditionalFormatting sqref="E11">
    <cfRule type="cellIs" dxfId="58" priority="9" stopIfTrue="1" operator="greaterThan">
      <formula>$E$11</formula>
    </cfRule>
    <cfRule type="cellIs" dxfId="57" priority="10" stopIfTrue="1" operator="equal">
      <formula>""</formula>
    </cfRule>
  </conditionalFormatting>
  <conditionalFormatting sqref="E12">
    <cfRule type="cellIs" dxfId="56" priority="11" stopIfTrue="1" operator="greaterThan">
      <formula>$E$12</formula>
    </cfRule>
    <cfRule type="cellIs" dxfId="55" priority="12" stopIfTrue="1" operator="equal">
      <formula>""</formula>
    </cfRule>
  </conditionalFormatting>
  <conditionalFormatting sqref="E13">
    <cfRule type="cellIs" dxfId="54" priority="13" stopIfTrue="1" operator="greaterThan">
      <formula>$E$13</formula>
    </cfRule>
    <cfRule type="cellIs" dxfId="53" priority="14" stopIfTrue="1" operator="equal">
      <formula>""</formula>
    </cfRule>
  </conditionalFormatting>
  <conditionalFormatting sqref="E14">
    <cfRule type="cellIs" dxfId="52" priority="15" stopIfTrue="1" operator="greaterThan">
      <formula>$E$14</formula>
    </cfRule>
    <cfRule type="cellIs" dxfId="51" priority="16" stopIfTrue="1" operator="equal">
      <formula>""</formula>
    </cfRule>
  </conditionalFormatting>
  <conditionalFormatting sqref="E15">
    <cfRule type="cellIs" dxfId="50" priority="17" stopIfTrue="1" operator="greaterThan">
      <formula>$E$15</formula>
    </cfRule>
    <cfRule type="cellIs" dxfId="49" priority="18" stopIfTrue="1" operator="equal">
      <formula>""</formula>
    </cfRule>
  </conditionalFormatting>
  <conditionalFormatting sqref="E16">
    <cfRule type="cellIs" dxfId="48" priority="19" stopIfTrue="1" operator="greaterThan">
      <formula>$E$16</formula>
    </cfRule>
    <cfRule type="cellIs" dxfId="47" priority="20" stopIfTrue="1" operator="equal">
      <formula>""</formula>
    </cfRule>
  </conditionalFormatting>
  <conditionalFormatting sqref="E17">
    <cfRule type="cellIs" dxfId="46" priority="21" stopIfTrue="1" operator="greaterThan">
      <formula>$E$17</formula>
    </cfRule>
    <cfRule type="cellIs" dxfId="45" priority="22" stopIfTrue="1" operator="equal">
      <formula>""</formula>
    </cfRule>
  </conditionalFormatting>
  <conditionalFormatting sqref="E18">
    <cfRule type="cellIs" dxfId="44" priority="23" stopIfTrue="1" operator="greaterThan">
      <formula>$E$18</formula>
    </cfRule>
    <cfRule type="cellIs" dxfId="43" priority="24" stopIfTrue="1" operator="equal">
      <formula>""</formula>
    </cfRule>
  </conditionalFormatting>
  <conditionalFormatting sqref="E19">
    <cfRule type="cellIs" dxfId="42" priority="25" stopIfTrue="1" operator="greaterThan">
      <formula>$E$19</formula>
    </cfRule>
    <cfRule type="cellIs" dxfId="41" priority="26" stopIfTrue="1" operator="equal">
      <formula>""</formula>
    </cfRule>
  </conditionalFormatting>
  <conditionalFormatting sqref="E20">
    <cfRule type="cellIs" dxfId="40" priority="27" stopIfTrue="1" operator="greaterThan">
      <formula>$E$20</formula>
    </cfRule>
    <cfRule type="cellIs" dxfId="39" priority="28" stopIfTrue="1" operator="equal">
      <formula>""</formula>
    </cfRule>
  </conditionalFormatting>
  <conditionalFormatting sqref="E21">
    <cfRule type="cellIs" dxfId="38" priority="29" stopIfTrue="1" operator="greaterThan">
      <formula>$E$21</formula>
    </cfRule>
    <cfRule type="cellIs" dxfId="37" priority="30" stopIfTrue="1" operator="equal">
      <formula>""</formula>
    </cfRule>
  </conditionalFormatting>
  <conditionalFormatting sqref="E22">
    <cfRule type="cellIs" dxfId="36" priority="31" stopIfTrue="1" operator="greaterThan">
      <formula>$E$22</formula>
    </cfRule>
    <cfRule type="cellIs" dxfId="35" priority="32" stopIfTrue="1" operator="equal">
      <formula>""</formula>
    </cfRule>
  </conditionalFormatting>
  <conditionalFormatting sqref="E23">
    <cfRule type="cellIs" dxfId="34" priority="33" stopIfTrue="1" operator="greaterThan">
      <formula>$E$23</formula>
    </cfRule>
    <cfRule type="cellIs" dxfId="33" priority="34" stopIfTrue="1" operator="equal">
      <formula>""</formula>
    </cfRule>
  </conditionalFormatting>
  <conditionalFormatting sqref="E24">
    <cfRule type="cellIs" dxfId="32" priority="35" stopIfTrue="1" operator="greaterThan">
      <formula>$E$24</formula>
    </cfRule>
    <cfRule type="cellIs" dxfId="31" priority="36" stopIfTrue="1" operator="equal">
      <formula>""</formula>
    </cfRule>
  </conditionalFormatting>
  <conditionalFormatting sqref="E25">
    <cfRule type="cellIs" dxfId="30" priority="37" stopIfTrue="1" operator="greaterThan">
      <formula>$E$25</formula>
    </cfRule>
    <cfRule type="cellIs" dxfId="29" priority="38" stopIfTrue="1" operator="equal">
      <formula>""</formula>
    </cfRule>
  </conditionalFormatting>
  <conditionalFormatting sqref="E26">
    <cfRule type="cellIs" dxfId="28" priority="39" stopIfTrue="1" operator="greaterThan">
      <formula>$E$26</formula>
    </cfRule>
    <cfRule type="cellIs" dxfId="27" priority="40" stopIfTrue="1" operator="equal">
      <formula>""</formula>
    </cfRule>
  </conditionalFormatting>
  <conditionalFormatting sqref="E27">
    <cfRule type="cellIs" dxfId="26" priority="41" stopIfTrue="1" operator="greaterThan">
      <formula>$E$27</formula>
    </cfRule>
  </conditionalFormatting>
  <conditionalFormatting sqref="E27">
    <cfRule type="cellIs" dxfId="25" priority="42" stopIfTrue="1" operator="equal">
      <formula>""</formula>
    </cfRule>
  </conditionalFormatting>
  <conditionalFormatting sqref="E28">
    <cfRule type="cellIs" dxfId="24" priority="43" stopIfTrue="1" operator="greaterThan">
      <formula>$E$28</formula>
    </cfRule>
  </conditionalFormatting>
  <conditionalFormatting sqref="E28">
    <cfRule type="cellIs" dxfId="23" priority="44" stopIfTrue="1" operator="equal">
      <formula>""</formula>
    </cfRule>
  </conditionalFormatting>
  <conditionalFormatting sqref="E29">
    <cfRule type="cellIs" dxfId="22" priority="45" stopIfTrue="1" operator="greaterThan">
      <formula>$E$29</formula>
    </cfRule>
  </conditionalFormatting>
  <conditionalFormatting sqref="E29">
    <cfRule type="cellIs" dxfId="21" priority="46" stopIfTrue="1" operator="equal">
      <formula>""</formula>
    </cfRule>
  </conditionalFormatting>
  <conditionalFormatting sqref="E30">
    <cfRule type="cellIs" dxfId="20" priority="47" stopIfTrue="1" operator="greaterThan">
      <formula>$E$30</formula>
    </cfRule>
  </conditionalFormatting>
  <conditionalFormatting sqref="E30">
    <cfRule type="cellIs" dxfId="19" priority="48" stopIfTrue="1" operator="equal">
      <formula>""</formula>
    </cfRule>
  </conditionalFormatting>
  <conditionalFormatting sqref="E31">
    <cfRule type="cellIs" dxfId="18" priority="49" stopIfTrue="1" operator="greaterThan">
      <formula>$E$31</formula>
    </cfRule>
  </conditionalFormatting>
  <conditionalFormatting sqref="E31">
    <cfRule type="cellIs" dxfId="17" priority="50" stopIfTrue="1" operator="equal">
      <formula>""</formula>
    </cfRule>
  </conditionalFormatting>
  <conditionalFormatting sqref="E32">
    <cfRule type="cellIs" dxfId="16" priority="51" stopIfTrue="1" operator="greaterThan">
      <formula>$E$32</formula>
    </cfRule>
  </conditionalFormatting>
  <conditionalFormatting sqref="E32">
    <cfRule type="cellIs" dxfId="15" priority="52" stopIfTrue="1" operator="equal">
      <formula>""</formula>
    </cfRule>
  </conditionalFormatting>
  <conditionalFormatting sqref="E33">
    <cfRule type="cellIs" dxfId="14" priority="53" stopIfTrue="1" operator="greaterThan">
      <formula>$E$33</formula>
    </cfRule>
  </conditionalFormatting>
  <conditionalFormatting sqref="E33">
    <cfRule type="cellIs" dxfId="13" priority="54" stopIfTrue="1" operator="equal">
      <formula>""</formula>
    </cfRule>
  </conditionalFormatting>
  <conditionalFormatting sqref="E34">
    <cfRule type="cellIs" dxfId="12" priority="55" stopIfTrue="1" operator="lessThan">
      <formula>$E$34</formula>
    </cfRule>
  </conditionalFormatting>
  <conditionalFormatting sqref="E34">
    <cfRule type="cellIs" dxfId="11" priority="56" stopIfTrue="1" operator="greaterThan">
      <formula>0</formula>
    </cfRule>
  </conditionalFormatting>
  <conditionalFormatting sqref="E35">
    <cfRule type="cellIs" dxfId="10" priority="57" stopIfTrue="1" operator="lessThan">
      <formula>$E$35</formula>
    </cfRule>
  </conditionalFormatting>
  <conditionalFormatting sqref="E35">
    <cfRule type="cellIs" dxfId="9" priority="58" stopIfTrue="1" operator="greaterThan">
      <formula>0</formula>
    </cfRule>
  </conditionalFormatting>
  <conditionalFormatting sqref="E36">
    <cfRule type="cellIs" dxfId="8" priority="59" stopIfTrue="1" operator="lessThan">
      <formula>$E$36</formula>
    </cfRule>
  </conditionalFormatting>
  <conditionalFormatting sqref="E36">
    <cfRule type="cellIs" dxfId="7" priority="60" stopIfTrue="1" operator="greaterThan">
      <formula>0</formula>
    </cfRule>
  </conditionalFormatting>
  <conditionalFormatting sqref="E37">
    <cfRule type="cellIs" dxfId="6" priority="61" stopIfTrue="1" operator="lessThan">
      <formula>$E$37</formula>
    </cfRule>
  </conditionalFormatting>
  <conditionalFormatting sqref="E37">
    <cfRule type="cellIs" dxfId="5" priority="62" stopIfTrue="1" operator="greaterThan">
      <formula>0</formula>
    </cfRule>
  </conditionalFormatting>
  <conditionalFormatting sqref="C40:G40">
    <cfRule type="cellIs" dxfId="4" priority="63" stopIfTrue="1" operator="equal">
      <formula>$D$42</formula>
    </cfRule>
  </conditionalFormatting>
  <conditionalFormatting sqref="C40:G40">
    <cfRule type="cellIs" dxfId="3" priority="64" stopIfTrue="1" operator="equal">
      <formula>$D$43</formula>
    </cfRule>
  </conditionalFormatting>
  <conditionalFormatting sqref="C40:G40">
    <cfRule type="cellIs" dxfId="2" priority="65" stopIfTrue="1" operator="equal">
      <formula>$D$44</formula>
    </cfRule>
  </conditionalFormatting>
  <conditionalFormatting sqref="C40:G40">
    <cfRule type="cellIs" dxfId="1" priority="66" stopIfTrue="1" operator="equal">
      <formula>$D$45</formula>
    </cfRule>
  </conditionalFormatting>
  <conditionalFormatting sqref="C40:G40">
    <cfRule type="cellIs" dxfId="0" priority="67" stopIfTrue="1" operator="equal">
      <formula>$D$46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Manager/>
  <Company>Enterprise Development Group, Inc.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revision/>
  <dcterms:created xsi:type="dcterms:W3CDTF">2002-05-15T02:32:49Z</dcterms:created>
  <dcterms:modified xsi:type="dcterms:W3CDTF">2016-04-27T15:13:24Z</dcterms:modified>
  <cp:category/>
  <cp:contentStatus/>
</cp:coreProperties>
</file>