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27700" windowHeight="17340" activeTab="1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<sst xmlns="http://schemas.openxmlformats.org/spreadsheetml/2006/main" count="408" uniqueCount="35">
  <si>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</si>
  <si>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</si>
  <si>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</si>
  <si>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</si>
  <si>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</si>
  <si>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</si>
  <si>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</si>
  <si>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</si>
  <si>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</si>
  <si>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</si>
  <si>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</si>
  <si>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</si>
  <si>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Residential Systems Installation &amp; Maintenance</t>
  </si>
  <si>
    <t>S</t>
  </si>
  <si>
    <t>Standard</t>
  </si>
  <si>
    <t>Saftey</t>
  </si>
  <si>
    <t>Cabling/Homefusion</t>
  </si>
  <si>
    <t>TV/Home Theater/Gaming Setup</t>
  </si>
  <si>
    <t>Clean up and Product Knowledge</t>
  </si>
  <si>
    <t>Written Exam</t>
  </si>
  <si>
    <t>Penalty</t>
  </si>
  <si>
    <t>Clothing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</si>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</sst>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?_);_(@_)"/>
    <numFmt numFmtId="173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72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73" fontId="0" fillId="0" borderId="0" xfId="42" applyNumberFormat="1" applyFont="1" applyAlignment="1" applyProtection="1">
      <alignment/>
      <protection locked="0"/>
    </xf>
    <xf numFmtId="173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173" fontId="0" fillId="0" borderId="0" xfId="42" applyNumberFormat="1" applyFont="1" applyAlignment="1" applyProtection="1">
      <alignment/>
      <protection/>
    </xf>
    <xf numFmtId="173" fontId="0" fillId="33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865357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2" t="s">
        <v>33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1579</v>
      </c>
      <c r="G6" s="1">
        <v>1581</v>
      </c>
      <c r="H6" s="1"/>
      <c r="I6" s="1"/>
    </row>
    <row r="7" spans="1:78" ht="12.75">
      <c r="A7" s="13">
        <v>40911</v>
      </c>
      <c r="B7" s="13">
        <v>101126</v>
      </c>
      <c r="C7" s="12" t="s">
        <v>14</v>
      </c>
      <c r="D7" s="3" t="s">
        <v>15</v>
      </c>
      <c r="E7" s="3">
        <v>200</v>
      </c>
      <c r="F7" s="23">
        <f>IF(ISERROR(AVERAGE(Judge1:Judge10!F7))," ",AVERAGE(Judge1:Judge10!F7))</f>
        <v>100</v>
      </c>
      <c r="G7" s="23">
        <f>IF(ISERROR(AVERAGE(Judge1:Judge10!G7))," ",AVERAGE(Judge1:Judge10!G7))</f>
        <v>100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40911</v>
      </c>
      <c r="B8" s="13">
        <v>101127</v>
      </c>
      <c r="C8" s="3" t="s">
        <v>14</v>
      </c>
      <c r="D8" s="3" t="s">
        <v>16</v>
      </c>
      <c r="E8" s="3">
        <v>300</v>
      </c>
      <c r="F8" s="23">
        <f>IF(ISERROR(AVERAGE(Judge1:Judge10!F8))," ",AVERAGE(Judge1:Judge10!F8))</f>
        <v>68</v>
      </c>
      <c r="G8" s="23">
        <f>IF(ISERROR(AVERAGE(Judge1:Judge10!G8))," ",AVERAGE(Judge1:Judge10!G8))</f>
        <v>80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40911</v>
      </c>
      <c r="B9" s="13">
        <v>101128</v>
      </c>
      <c r="C9" s="3" t="s">
        <v>14</v>
      </c>
      <c r="D9" s="3" t="s">
        <v>17</v>
      </c>
      <c r="E9" s="3">
        <v>300</v>
      </c>
      <c r="F9" s="23">
        <f>IF(ISERROR(AVERAGE(Judge1:Judge10!F9))," ",AVERAGE(Judge1:Judge10!F9))</f>
        <v>100</v>
      </c>
      <c r="G9" s="23">
        <f>IF(ISERROR(AVERAGE(Judge1:Judge10!G9))," ",AVERAGE(Judge1:Judge10!G9))</f>
        <v>100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40911</v>
      </c>
      <c r="B10" s="13">
        <v>101129</v>
      </c>
      <c r="C10" s="3" t="s">
        <v>14</v>
      </c>
      <c r="D10" s="3" t="s">
        <v>18</v>
      </c>
      <c r="E10" s="3">
        <v>100</v>
      </c>
      <c r="F10" s="23">
        <f>IF(ISERROR(AVERAGE(Judge1:Judge10!F10))," ",AVERAGE(Judge1:Judge10!F10))</f>
        <v>50</v>
      </c>
      <c r="G10" s="23">
        <f>IF(ISERROR(AVERAGE(Judge1:Judge10!G10))," ",AVERAGE(Judge1:Judge10!G10))</f>
        <v>50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40911</v>
      </c>
      <c r="B11" s="13">
        <v>101130</v>
      </c>
      <c r="C11" s="3" t="s">
        <v>14</v>
      </c>
      <c r="D11" s="3" t="s">
        <v>19</v>
      </c>
      <c r="E11" s="3">
        <v>100</v>
      </c>
      <c r="F11" s="23">
        <f>IF(ISERROR(AVERAGE(Judge1:Judge10!F11))," ",AVERAGE(Judge1:Judge10!F11))</f>
        <v>75</v>
      </c>
      <c r="G11" s="23">
        <f>IF(ISERROR(AVERAGE(Judge1:Judge10!G11))," ",AVERAGE(Judge1:Judge10!G11))</f>
        <v>82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40911</v>
      </c>
      <c r="B12" s="13">
        <v>101131</v>
      </c>
      <c r="C12" s="14" t="s">
        <v>20</v>
      </c>
      <c r="D12" s="14" t="s">
        <v>21</v>
      </c>
      <c r="E12" s="14">
        <v>-50</v>
      </c>
      <c r="F12" s="24" t="str">
        <f>IF(ISERROR(AVERAGE(Judge1:Judge10!F12))," ",AVERAGE(Judge1:Judge10!F12))</f>
        <v> </v>
      </c>
      <c r="G12" s="24" t="str">
        <f>IF(ISERROR(AVERAGE(Judge1:Judge10!G12))," ",AVERAGE(Judge1:Judge10!G12))</f>
        <v> </v>
      </c>
      <c r="H12" s="1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40911</v>
      </c>
      <c r="B13" s="13">
        <v>101132</v>
      </c>
      <c r="C13" s="14" t="s">
        <v>20</v>
      </c>
      <c r="D13" s="14" t="s">
        <v>22</v>
      </c>
      <c r="E13" s="14">
        <v>-10</v>
      </c>
      <c r="F13" s="24" t="str">
        <f>IF(ISERROR(AVERAGE(Judge1:Judge10!F13))," ",AVERAGE(Judge1:Judge10!F13))</f>
        <v> </v>
      </c>
      <c r="G13" s="24" t="str">
        <f>IF(ISERROR(AVERAGE(Judge1:Judge10!G13))," ",AVERAGE(Judge1:Judge10!G13))</f>
        <v> </v>
      </c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393</v>
      </c>
      <c r="G16" s="16">
        <f>SUM($G$7:$G$13)</f>
        <v>412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25</v>
      </c>
      <c r="D18" s="17">
        <f>LARGE($F$16:$G$16,1)</f>
        <v>412</v>
      </c>
      <c r="E18">
        <f>INDEX($F$6:$G$6,MATCH($D$18,$F$16:$G$16,0))</f>
        <v>1581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28</v>
      </c>
      <c r="D19" s="18">
        <f>LARGE($F$16:$G$16,2)</f>
        <v>393</v>
      </c>
      <c r="E19">
        <f>INDEX($F$6:$G$6,MATCH($D$19,$F$16:$G$16,0))</f>
        <v>1579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29</v>
      </c>
      <c r="D20" s="19" t="e">
        <f>LARGE($F$16:$G$16,3)</f>
        <v>#NUM!</v>
      </c>
      <c r="E20" t="e">
        <f>INDEX($F$6:$G$6,MATCH($D$20,$F$16:$G$16,0))</f>
        <v>#NUM!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30</v>
      </c>
      <c r="D21" s="20" t="e">
        <f>LARGE($F$16:$G$16,4)</f>
        <v>#NUM!</v>
      </c>
      <c r="E21" t="e">
        <f>INDEX($F$6:$G$6,MATCH($D$21,$F$16:$G$16,0))</f>
        <v>#NUM!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31</v>
      </c>
      <c r="D22" s="21" t="e">
        <f>LARGE($F$16:$G$16,5)</f>
        <v>#NUM!</v>
      </c>
      <c r="E22" t="e">
        <f>INDEX($F$6:$G$6,MATCH($D$22,$F$16:$G$16,0))</f>
        <v>#NUM!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Totals!$E$7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Totals!$E$8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Totals!$E$9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Totals!$E$10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Totals!$E$11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lessThan" stopIfTrue="1">
      <formula>Totals!$E$12</formula>
    </cfRule>
    <cfRule type="cellIs" priority="12" dxfId="3" operator="greaterThan" stopIfTrue="1">
      <formula>0</formula>
    </cfRule>
  </conditionalFormatting>
  <conditionalFormatting sqref="E13:G13">
    <cfRule type="cellIs" priority="13" dxfId="3" operator="lessThan" stopIfTrue="1">
      <formula>Totals!$E$13</formula>
    </cfRule>
    <cfRule type="cellIs" priority="14" dxfId="3" operator="greaterThan" stopIfTrue="1">
      <formula>0</formula>
    </cfRule>
  </conditionalFormatting>
  <conditionalFormatting sqref="C16:G16">
    <cfRule type="cellIs" priority="15" dxfId="2" operator="equal" stopIfTrue="1">
      <formula>Totals!$D$18</formula>
    </cfRule>
    <cfRule type="cellIs" priority="16" dxfId="1" operator="equal" stopIfTrue="1">
      <formula>Totals!$D$19</formula>
    </cfRule>
    <cfRule type="cellIs" priority="17" dxfId="0" operator="equal" stopIfTrue="1">
      <formula>Totals!$D$20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1579</v>
      </c>
      <c r="G6" s="1">
        <v>1581</v>
      </c>
      <c r="H6" s="1"/>
      <c r="I6" s="1"/>
    </row>
    <row r="7" spans="1:78" ht="12.75">
      <c r="A7" s="13">
        <v>40911</v>
      </c>
      <c r="B7" s="13">
        <v>101126</v>
      </c>
      <c r="C7" s="12" t="s">
        <v>14</v>
      </c>
      <c r="D7" s="3" t="s">
        <v>15</v>
      </c>
      <c r="E7" s="3">
        <v>200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40911</v>
      </c>
      <c r="B8" s="13">
        <v>101127</v>
      </c>
      <c r="C8" s="3" t="s">
        <v>14</v>
      </c>
      <c r="D8" s="3" t="s">
        <v>16</v>
      </c>
      <c r="E8" s="3">
        <v>300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40911</v>
      </c>
      <c r="B9" s="13">
        <v>101128</v>
      </c>
      <c r="C9" s="3" t="s">
        <v>14</v>
      </c>
      <c r="D9" s="3" t="s">
        <v>17</v>
      </c>
      <c r="E9" s="3">
        <v>300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40911</v>
      </c>
      <c r="B10" s="13">
        <v>101129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40911</v>
      </c>
      <c r="B11" s="13">
        <v>101130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40911</v>
      </c>
      <c r="B12" s="13">
        <v>101131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40911</v>
      </c>
      <c r="B13" s="13">
        <v>101132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Judge9!$E$7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Judge9!$E$8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Judge9!$E$9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Judge9!$E$10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Judge9!$E$11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lessThan" stopIfTrue="1">
      <formula>Judge9!$E$12</formula>
    </cfRule>
    <cfRule type="cellIs" priority="12" dxfId="3" operator="greaterThan" stopIfTrue="1">
      <formula>0</formula>
    </cfRule>
  </conditionalFormatting>
  <conditionalFormatting sqref="E13:G13">
    <cfRule type="cellIs" priority="13" dxfId="3" operator="lessThan" stopIfTrue="1">
      <formula>Judge9!$E$13</formula>
    </cfRule>
    <cfRule type="cellIs" priority="14" dxfId="3" operator="greaterThan" stopIfTrue="1">
      <formula>0</formula>
    </cfRule>
  </conditionalFormatting>
  <conditionalFormatting sqref="C16:G16">
    <cfRule type="cellIs" priority="15" dxfId="2" operator="equal" stopIfTrue="1">
      <formula>Judge9!$D$18</formula>
    </cfRule>
    <cfRule type="cellIs" priority="16" dxfId="1" operator="equal" stopIfTrue="1">
      <formula>Judge9!$D$19</formula>
    </cfRule>
    <cfRule type="cellIs" priority="17" dxfId="0" operator="equal" stopIfTrue="1">
      <formula>Judge9!$D$20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1579</v>
      </c>
      <c r="G6" s="1">
        <v>1581</v>
      </c>
      <c r="H6" s="1"/>
      <c r="I6" s="1"/>
    </row>
    <row r="7" spans="1:78" ht="12.75">
      <c r="A7" s="13">
        <v>40911</v>
      </c>
      <c r="B7" s="13">
        <v>101126</v>
      </c>
      <c r="C7" s="12" t="s">
        <v>14</v>
      </c>
      <c r="D7" s="3" t="s">
        <v>15</v>
      </c>
      <c r="E7" s="3">
        <v>200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40911</v>
      </c>
      <c r="B8" s="13">
        <v>101127</v>
      </c>
      <c r="C8" s="3" t="s">
        <v>14</v>
      </c>
      <c r="D8" s="3" t="s">
        <v>16</v>
      </c>
      <c r="E8" s="3">
        <v>300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40911</v>
      </c>
      <c r="B9" s="13">
        <v>101128</v>
      </c>
      <c r="C9" s="3" t="s">
        <v>14</v>
      </c>
      <c r="D9" s="3" t="s">
        <v>17</v>
      </c>
      <c r="E9" s="3">
        <v>300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40911</v>
      </c>
      <c r="B10" s="13">
        <v>101129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40911</v>
      </c>
      <c r="B11" s="13">
        <v>101130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40911</v>
      </c>
      <c r="B12" s="13">
        <v>101131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40911</v>
      </c>
      <c r="B13" s="13">
        <v>101132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Judge10!$E$7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Judge10!$E$8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Judge10!$E$9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Judge10!$E$10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Judge10!$E$11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lessThan" stopIfTrue="1">
      <formula>Judge10!$E$12</formula>
    </cfRule>
    <cfRule type="cellIs" priority="12" dxfId="3" operator="greaterThan" stopIfTrue="1">
      <formula>0</formula>
    </cfRule>
  </conditionalFormatting>
  <conditionalFormatting sqref="E13:G13">
    <cfRule type="cellIs" priority="13" dxfId="3" operator="lessThan" stopIfTrue="1">
      <formula>Judge10!$E$13</formula>
    </cfRule>
    <cfRule type="cellIs" priority="14" dxfId="3" operator="greaterThan" stopIfTrue="1">
      <formula>0</formula>
    </cfRule>
  </conditionalFormatting>
  <conditionalFormatting sqref="C16:G16">
    <cfRule type="cellIs" priority="15" dxfId="2" operator="equal" stopIfTrue="1">
      <formula>Judge10!$D$18</formula>
    </cfRule>
    <cfRule type="cellIs" priority="16" dxfId="1" operator="equal" stopIfTrue="1">
      <formula>Judge10!$D$19</formula>
    </cfRule>
    <cfRule type="cellIs" priority="17" dxfId="0" operator="equal" stopIfTrue="1">
      <formula>Judge10!$D$20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2" t="s">
        <v>34</v>
      </c>
    </row>
    <row r="2" spans="4:7" ht="18">
      <c r="D2" s="4" t="s">
        <v>1</v>
      </c>
      <c r="G2" s="22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1579</v>
      </c>
      <c r="G6" s="25">
        <v>1581</v>
      </c>
      <c r="H6" s="1"/>
      <c r="I6" s="1"/>
    </row>
    <row r="7" spans="1:78" ht="30">
      <c r="A7" s="13">
        <v>40911</v>
      </c>
      <c r="B7" s="13">
        <v>101126</v>
      </c>
      <c r="C7" s="12" t="s">
        <v>14</v>
      </c>
      <c r="D7" s="3" t="s">
        <v>15</v>
      </c>
      <c r="E7" s="3">
        <v>200</v>
      </c>
      <c r="F7" s="26"/>
      <c r="G7" s="26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40911</v>
      </c>
      <c r="B8" s="13">
        <v>101127</v>
      </c>
      <c r="C8" s="3" t="s">
        <v>14</v>
      </c>
      <c r="D8" s="3" t="s">
        <v>16</v>
      </c>
      <c r="E8" s="3">
        <v>300</v>
      </c>
      <c r="F8" s="26"/>
      <c r="G8" s="26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40911</v>
      </c>
      <c r="B9" s="13">
        <v>101128</v>
      </c>
      <c r="C9" s="3" t="s">
        <v>14</v>
      </c>
      <c r="D9" s="3" t="s">
        <v>17</v>
      </c>
      <c r="E9" s="3">
        <v>300</v>
      </c>
      <c r="F9" s="26"/>
      <c r="G9" s="2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3">
        <v>40911</v>
      </c>
      <c r="B10" s="13">
        <v>101129</v>
      </c>
      <c r="C10" s="3" t="s">
        <v>14</v>
      </c>
      <c r="D10" s="3" t="s">
        <v>18</v>
      </c>
      <c r="E10" s="3">
        <v>100</v>
      </c>
      <c r="F10" s="26"/>
      <c r="G10" s="26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>
      <c r="A11" s="13">
        <v>40911</v>
      </c>
      <c r="B11" s="13">
        <v>101130</v>
      </c>
      <c r="C11" s="3" t="s">
        <v>14</v>
      </c>
      <c r="D11" s="3" t="s">
        <v>19</v>
      </c>
      <c r="E11" s="3">
        <v>100</v>
      </c>
      <c r="F11" s="26"/>
      <c r="G11" s="26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>
      <c r="A12" s="13">
        <v>40911</v>
      </c>
      <c r="B12" s="13">
        <v>101131</v>
      </c>
      <c r="C12" s="14" t="s">
        <v>20</v>
      </c>
      <c r="D12" s="14" t="s">
        <v>21</v>
      </c>
      <c r="E12" s="14">
        <v>-50</v>
      </c>
      <c r="F12" s="26"/>
      <c r="G12" s="26"/>
      <c r="H12" s="1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30">
      <c r="A13" s="13">
        <v>40911</v>
      </c>
      <c r="B13" s="13">
        <v>101132</v>
      </c>
      <c r="C13" s="14" t="s">
        <v>20</v>
      </c>
      <c r="D13" s="14" t="s">
        <v>22</v>
      </c>
      <c r="E13" s="14">
        <v>-10</v>
      </c>
      <c r="F13" s="26"/>
      <c r="G13" s="26"/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25</v>
      </c>
      <c r="D18" s="17">
        <f>LARGE($F$16:$G$16,1)</f>
        <v>0</v>
      </c>
      <c r="E18">
        <f>INDEX($F$6:$G$6,MATCH($D$18,$F$16:$G$16,0))</f>
        <v>1579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28</v>
      </c>
      <c r="D19" s="18">
        <f>LARGE($F$16:$G$16,2)</f>
        <v>0</v>
      </c>
      <c r="E19">
        <f>INDEX($F$6:$G$6,MATCH($D$19,$F$16:$G$16,0))</f>
        <v>1579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29</v>
      </c>
      <c r="D20" s="19" t="e">
        <f>LARGE($F$16:$G$16,3)</f>
        <v>#NUM!</v>
      </c>
      <c r="E20" t="e">
        <f>INDEX($F$6:$G$6,MATCH($D$20,$F$16:$G$16,0))</f>
        <v>#NUM!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30</v>
      </c>
      <c r="D21" s="20" t="e">
        <f>LARGE($F$16:$G$16,4)</f>
        <v>#NUM!</v>
      </c>
      <c r="E21" t="e">
        <f>INDEX($F$6:$G$6,MATCH($D$21,$F$16:$G$16,0))</f>
        <v>#NUM!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31</v>
      </c>
      <c r="D22" s="21" t="e">
        <f>LARGE($F$16:$G$16,5)</f>
        <v>#NUM!</v>
      </c>
      <c r="E22" t="e">
        <f>INDEX($F$6:$G$6,MATCH($D$22,$F$16:$G$16,0))</f>
        <v>#NUM!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Printable!$E$7</formula>
    </cfRule>
    <cfRule type="cellIs" priority="2" dxfId="7" operator="equal" stopIfTrue="1">
      <formula>""</formula>
    </cfRule>
  </conditionalFormatting>
  <conditionalFormatting sqref="E8">
    <cfRule type="cellIs" priority="3" dxfId="3" operator="greaterThan" stopIfTrue="1">
      <formula>Printable!$E$8</formula>
    </cfRule>
    <cfRule type="cellIs" priority="4" dxfId="7" operator="equal" stopIfTrue="1">
      <formula>""</formula>
    </cfRule>
  </conditionalFormatting>
  <conditionalFormatting sqref="E9">
    <cfRule type="cellIs" priority="5" dxfId="3" operator="greaterThan" stopIfTrue="1">
      <formula>Printable!$E$9</formula>
    </cfRule>
    <cfRule type="cellIs" priority="6" dxfId="7" operator="equal" stopIfTrue="1">
      <formula>""</formula>
    </cfRule>
  </conditionalFormatting>
  <conditionalFormatting sqref="E10">
    <cfRule type="cellIs" priority="7" dxfId="3" operator="greaterThan" stopIfTrue="1">
      <formula>Printable!$E$10</formula>
    </cfRule>
    <cfRule type="cellIs" priority="8" dxfId="7" operator="equal" stopIfTrue="1">
      <formula>""</formula>
    </cfRule>
  </conditionalFormatting>
  <conditionalFormatting sqref="E11">
    <cfRule type="cellIs" priority="9" dxfId="3" operator="greaterThan" stopIfTrue="1">
      <formula>Printable!$E$11</formula>
    </cfRule>
    <cfRule type="cellIs" priority="10" dxfId="7" operator="equal" stopIfTrue="1">
      <formula>""</formula>
    </cfRule>
  </conditionalFormatting>
  <conditionalFormatting sqref="E12">
    <cfRule type="cellIs" priority="11" dxfId="3" operator="lessThan" stopIfTrue="1">
      <formula>Printable!$E$12</formula>
    </cfRule>
    <cfRule type="cellIs" priority="12" dxfId="3" operator="greaterThan" stopIfTrue="1">
      <formula>0</formula>
    </cfRule>
  </conditionalFormatting>
  <conditionalFormatting sqref="E13">
    <cfRule type="cellIs" priority="13" dxfId="3" operator="lessThan" stopIfTrue="1">
      <formula>Printable!$E$13</formula>
    </cfRule>
    <cfRule type="cellIs" priority="14" dxfId="3" operator="greaterThan" stopIfTrue="1">
      <formula>0</formula>
    </cfRule>
  </conditionalFormatting>
  <conditionalFormatting sqref="C16:G16">
    <cfRule type="cellIs" priority="15" dxfId="2" operator="equal" stopIfTrue="1">
      <formula>Printable!$D$18</formula>
    </cfRule>
    <cfRule type="cellIs" priority="16" dxfId="1" operator="equal" stopIfTrue="1">
      <formula>Printable!$D$19</formula>
    </cfRule>
    <cfRule type="cellIs" priority="17" dxfId="0" operator="equal" stopIfTrue="1">
      <formula>Printable!$D$20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0" sqref="G10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1579</v>
      </c>
      <c r="G6" s="1">
        <v>1581</v>
      </c>
      <c r="H6" s="1"/>
      <c r="I6" s="1"/>
    </row>
    <row r="7" spans="1:78" ht="12.75">
      <c r="A7" s="13">
        <v>40911</v>
      </c>
      <c r="B7" s="13">
        <v>101126</v>
      </c>
      <c r="C7" s="12" t="s">
        <v>14</v>
      </c>
      <c r="D7" s="3" t="s">
        <v>15</v>
      </c>
      <c r="E7" s="3">
        <v>200</v>
      </c>
      <c r="F7" s="9">
        <v>100</v>
      </c>
      <c r="G7" s="9">
        <v>100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40911</v>
      </c>
      <c r="B8" s="13">
        <v>101127</v>
      </c>
      <c r="C8" s="3" t="s">
        <v>14</v>
      </c>
      <c r="D8" s="3" t="s">
        <v>16</v>
      </c>
      <c r="E8" s="3">
        <v>300</v>
      </c>
      <c r="F8" s="9">
        <v>68</v>
      </c>
      <c r="G8" s="9">
        <v>80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40911</v>
      </c>
      <c r="B9" s="13">
        <v>101128</v>
      </c>
      <c r="C9" s="3" t="s">
        <v>14</v>
      </c>
      <c r="D9" s="3" t="s">
        <v>17</v>
      </c>
      <c r="E9" s="3">
        <v>300</v>
      </c>
      <c r="F9" s="9">
        <v>100</v>
      </c>
      <c r="G9" s="9">
        <v>100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40911</v>
      </c>
      <c r="B10" s="13">
        <v>101129</v>
      </c>
      <c r="C10" s="3" t="s">
        <v>14</v>
      </c>
      <c r="D10" s="3" t="s">
        <v>18</v>
      </c>
      <c r="E10" s="3">
        <v>100</v>
      </c>
      <c r="F10" s="9">
        <v>50</v>
      </c>
      <c r="G10" s="9">
        <v>50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40911</v>
      </c>
      <c r="B11" s="13">
        <v>101130</v>
      </c>
      <c r="C11" s="3" t="s">
        <v>14</v>
      </c>
      <c r="D11" s="3" t="s">
        <v>19</v>
      </c>
      <c r="E11" s="3">
        <v>100</v>
      </c>
      <c r="F11" s="9">
        <v>75</v>
      </c>
      <c r="G11" s="9">
        <v>82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40911</v>
      </c>
      <c r="B12" s="13">
        <v>101131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40911</v>
      </c>
      <c r="B13" s="13">
        <v>101132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393</v>
      </c>
      <c r="G16" s="16">
        <f>SUM($G$7:$G$13)</f>
        <v>412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Judge1!$E$7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Judge1!$E$8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Judge1!$E$9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Judge1!$E$10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Judge1!$E$11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lessThan" stopIfTrue="1">
      <formula>Judge1!$E$12</formula>
    </cfRule>
    <cfRule type="cellIs" priority="12" dxfId="3" operator="greaterThan" stopIfTrue="1">
      <formula>0</formula>
    </cfRule>
  </conditionalFormatting>
  <conditionalFormatting sqref="E13:G13">
    <cfRule type="cellIs" priority="13" dxfId="3" operator="lessThan" stopIfTrue="1">
      <formula>Judge1!$E$13</formula>
    </cfRule>
    <cfRule type="cellIs" priority="14" dxfId="3" operator="greaterThan" stopIfTrue="1">
      <formula>0</formula>
    </cfRule>
  </conditionalFormatting>
  <conditionalFormatting sqref="C16:G16">
    <cfRule type="cellIs" priority="15" dxfId="2" operator="equal" stopIfTrue="1">
      <formula>Judge1!$D$18</formula>
    </cfRule>
    <cfRule type="cellIs" priority="16" dxfId="1" operator="equal" stopIfTrue="1">
      <formula>Judge1!$D$19</formula>
    </cfRule>
    <cfRule type="cellIs" priority="17" dxfId="0" operator="equal" stopIfTrue="1">
      <formula>Judge1!$D$20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1579</v>
      </c>
      <c r="G6" s="1">
        <v>1581</v>
      </c>
      <c r="H6" s="1"/>
      <c r="I6" s="1"/>
    </row>
    <row r="7" spans="1:78" ht="12.75">
      <c r="A7" s="13">
        <v>40911</v>
      </c>
      <c r="B7" s="13">
        <v>101126</v>
      </c>
      <c r="C7" s="12" t="s">
        <v>14</v>
      </c>
      <c r="D7" s="3" t="s">
        <v>15</v>
      </c>
      <c r="E7" s="3">
        <v>200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40911</v>
      </c>
      <c r="B8" s="13">
        <v>101127</v>
      </c>
      <c r="C8" s="3" t="s">
        <v>14</v>
      </c>
      <c r="D8" s="3" t="s">
        <v>16</v>
      </c>
      <c r="E8" s="3">
        <v>300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40911</v>
      </c>
      <c r="B9" s="13">
        <v>101128</v>
      </c>
      <c r="C9" s="3" t="s">
        <v>14</v>
      </c>
      <c r="D9" s="3" t="s">
        <v>17</v>
      </c>
      <c r="E9" s="3">
        <v>300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40911</v>
      </c>
      <c r="B10" s="13">
        <v>101129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40911</v>
      </c>
      <c r="B11" s="13">
        <v>101130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40911</v>
      </c>
      <c r="B12" s="13">
        <v>101131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40911</v>
      </c>
      <c r="B13" s="13">
        <v>101132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Judge2!$E$7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Judge2!$E$8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Judge2!$E$9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Judge2!$E$10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Judge2!$E$11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lessThan" stopIfTrue="1">
      <formula>Judge2!$E$12</formula>
    </cfRule>
    <cfRule type="cellIs" priority="12" dxfId="3" operator="greaterThan" stopIfTrue="1">
      <formula>0</formula>
    </cfRule>
  </conditionalFormatting>
  <conditionalFormatting sqref="E13:G13">
    <cfRule type="cellIs" priority="13" dxfId="3" operator="lessThan" stopIfTrue="1">
      <formula>Judge2!$E$13</formula>
    </cfRule>
    <cfRule type="cellIs" priority="14" dxfId="3" operator="greaterThan" stopIfTrue="1">
      <formula>0</formula>
    </cfRule>
  </conditionalFormatting>
  <conditionalFormatting sqref="C16:G16">
    <cfRule type="cellIs" priority="15" dxfId="2" operator="equal" stopIfTrue="1">
      <formula>Judge2!$D$18</formula>
    </cfRule>
    <cfRule type="cellIs" priority="16" dxfId="1" operator="equal" stopIfTrue="1">
      <formula>Judge2!$D$19</formula>
    </cfRule>
    <cfRule type="cellIs" priority="17" dxfId="0" operator="equal" stopIfTrue="1">
      <formula>Judge2!$D$20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1579</v>
      </c>
      <c r="G6" s="1">
        <v>1581</v>
      </c>
      <c r="H6" s="1"/>
      <c r="I6" s="1"/>
    </row>
    <row r="7" spans="1:78" ht="12.75">
      <c r="A7" s="13">
        <v>40911</v>
      </c>
      <c r="B7" s="13">
        <v>101126</v>
      </c>
      <c r="C7" s="12" t="s">
        <v>14</v>
      </c>
      <c r="D7" s="3" t="s">
        <v>15</v>
      </c>
      <c r="E7" s="3">
        <v>200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40911</v>
      </c>
      <c r="B8" s="13">
        <v>101127</v>
      </c>
      <c r="C8" s="3" t="s">
        <v>14</v>
      </c>
      <c r="D8" s="3" t="s">
        <v>16</v>
      </c>
      <c r="E8" s="3">
        <v>300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40911</v>
      </c>
      <c r="B9" s="13">
        <v>101128</v>
      </c>
      <c r="C9" s="3" t="s">
        <v>14</v>
      </c>
      <c r="D9" s="3" t="s">
        <v>17</v>
      </c>
      <c r="E9" s="3">
        <v>300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40911</v>
      </c>
      <c r="B10" s="13">
        <v>101129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40911</v>
      </c>
      <c r="B11" s="13">
        <v>101130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40911</v>
      </c>
      <c r="B12" s="13">
        <v>101131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40911</v>
      </c>
      <c r="B13" s="13">
        <v>101132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Judge3!$E$7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Judge3!$E$8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Judge3!$E$9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Judge3!$E$10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Judge3!$E$11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lessThan" stopIfTrue="1">
      <formula>Judge3!$E$12</formula>
    </cfRule>
    <cfRule type="cellIs" priority="12" dxfId="3" operator="greaterThan" stopIfTrue="1">
      <formula>0</formula>
    </cfRule>
  </conditionalFormatting>
  <conditionalFormatting sqref="E13:G13">
    <cfRule type="cellIs" priority="13" dxfId="3" operator="lessThan" stopIfTrue="1">
      <formula>Judge3!$E$13</formula>
    </cfRule>
    <cfRule type="cellIs" priority="14" dxfId="3" operator="greaterThan" stopIfTrue="1">
      <formula>0</formula>
    </cfRule>
  </conditionalFormatting>
  <conditionalFormatting sqref="C16:G16">
    <cfRule type="cellIs" priority="15" dxfId="2" operator="equal" stopIfTrue="1">
      <formula>Judge3!$D$18</formula>
    </cfRule>
    <cfRule type="cellIs" priority="16" dxfId="1" operator="equal" stopIfTrue="1">
      <formula>Judge3!$D$19</formula>
    </cfRule>
    <cfRule type="cellIs" priority="17" dxfId="0" operator="equal" stopIfTrue="1">
      <formula>Judge3!$D$20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1579</v>
      </c>
      <c r="G6" s="1">
        <v>1581</v>
      </c>
      <c r="H6" s="1"/>
      <c r="I6" s="1"/>
    </row>
    <row r="7" spans="1:78" ht="12.75">
      <c r="A7" s="13">
        <v>40911</v>
      </c>
      <c r="B7" s="13">
        <v>101126</v>
      </c>
      <c r="C7" s="12" t="s">
        <v>14</v>
      </c>
      <c r="D7" s="3" t="s">
        <v>15</v>
      </c>
      <c r="E7" s="3">
        <v>200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40911</v>
      </c>
      <c r="B8" s="13">
        <v>101127</v>
      </c>
      <c r="C8" s="3" t="s">
        <v>14</v>
      </c>
      <c r="D8" s="3" t="s">
        <v>16</v>
      </c>
      <c r="E8" s="3">
        <v>300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40911</v>
      </c>
      <c r="B9" s="13">
        <v>101128</v>
      </c>
      <c r="C9" s="3" t="s">
        <v>14</v>
      </c>
      <c r="D9" s="3" t="s">
        <v>17</v>
      </c>
      <c r="E9" s="3">
        <v>300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40911</v>
      </c>
      <c r="B10" s="13">
        <v>101129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40911</v>
      </c>
      <c r="B11" s="13">
        <v>101130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40911</v>
      </c>
      <c r="B12" s="13">
        <v>101131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40911</v>
      </c>
      <c r="B13" s="13">
        <v>101132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Judge4!$E$7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Judge4!$E$8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Judge4!$E$9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Judge4!$E$10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Judge4!$E$11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lessThan" stopIfTrue="1">
      <formula>Judge4!$E$12</formula>
    </cfRule>
    <cfRule type="cellIs" priority="12" dxfId="3" operator="greaterThan" stopIfTrue="1">
      <formula>0</formula>
    </cfRule>
  </conditionalFormatting>
  <conditionalFormatting sqref="E13:G13">
    <cfRule type="cellIs" priority="13" dxfId="3" operator="lessThan" stopIfTrue="1">
      <formula>Judge4!$E$13</formula>
    </cfRule>
    <cfRule type="cellIs" priority="14" dxfId="3" operator="greaterThan" stopIfTrue="1">
      <formula>0</formula>
    </cfRule>
  </conditionalFormatting>
  <conditionalFormatting sqref="C16:G16">
    <cfRule type="cellIs" priority="15" dxfId="2" operator="equal" stopIfTrue="1">
      <formula>Judge4!$D$18</formula>
    </cfRule>
    <cfRule type="cellIs" priority="16" dxfId="1" operator="equal" stopIfTrue="1">
      <formula>Judge4!$D$19</formula>
    </cfRule>
    <cfRule type="cellIs" priority="17" dxfId="0" operator="equal" stopIfTrue="1">
      <formula>Judge4!$D$20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1579</v>
      </c>
      <c r="G6" s="1">
        <v>1581</v>
      </c>
      <c r="H6" s="1"/>
      <c r="I6" s="1"/>
    </row>
    <row r="7" spans="1:78" ht="12.75">
      <c r="A7" s="13">
        <v>40911</v>
      </c>
      <c r="B7" s="13">
        <v>101126</v>
      </c>
      <c r="C7" s="12" t="s">
        <v>14</v>
      </c>
      <c r="D7" s="3" t="s">
        <v>15</v>
      </c>
      <c r="E7" s="3">
        <v>200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40911</v>
      </c>
      <c r="B8" s="13">
        <v>101127</v>
      </c>
      <c r="C8" s="3" t="s">
        <v>14</v>
      </c>
      <c r="D8" s="3" t="s">
        <v>16</v>
      </c>
      <c r="E8" s="3">
        <v>300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40911</v>
      </c>
      <c r="B9" s="13">
        <v>101128</v>
      </c>
      <c r="C9" s="3" t="s">
        <v>14</v>
      </c>
      <c r="D9" s="3" t="s">
        <v>17</v>
      </c>
      <c r="E9" s="3">
        <v>300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40911</v>
      </c>
      <c r="B10" s="13">
        <v>101129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40911</v>
      </c>
      <c r="B11" s="13">
        <v>101130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40911</v>
      </c>
      <c r="B12" s="13">
        <v>101131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40911</v>
      </c>
      <c r="B13" s="13">
        <v>101132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Judge5!$E$7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Judge5!$E$8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Judge5!$E$9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Judge5!$E$10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Judge5!$E$11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lessThan" stopIfTrue="1">
      <formula>Judge5!$E$12</formula>
    </cfRule>
    <cfRule type="cellIs" priority="12" dxfId="3" operator="greaterThan" stopIfTrue="1">
      <formula>0</formula>
    </cfRule>
  </conditionalFormatting>
  <conditionalFormatting sqref="E13:G13">
    <cfRule type="cellIs" priority="13" dxfId="3" operator="lessThan" stopIfTrue="1">
      <formula>Judge5!$E$13</formula>
    </cfRule>
    <cfRule type="cellIs" priority="14" dxfId="3" operator="greaterThan" stopIfTrue="1">
      <formula>0</formula>
    </cfRule>
  </conditionalFormatting>
  <conditionalFormatting sqref="C16:G16">
    <cfRule type="cellIs" priority="15" dxfId="2" operator="equal" stopIfTrue="1">
      <formula>Judge5!$D$18</formula>
    </cfRule>
    <cfRule type="cellIs" priority="16" dxfId="1" operator="equal" stopIfTrue="1">
      <formula>Judge5!$D$19</formula>
    </cfRule>
    <cfRule type="cellIs" priority="17" dxfId="0" operator="equal" stopIfTrue="1">
      <formula>Judge5!$D$20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1579</v>
      </c>
      <c r="G6" s="1">
        <v>1581</v>
      </c>
      <c r="H6" s="1"/>
      <c r="I6" s="1"/>
    </row>
    <row r="7" spans="1:78" ht="12.75">
      <c r="A7" s="13">
        <v>40911</v>
      </c>
      <c r="B7" s="13">
        <v>101126</v>
      </c>
      <c r="C7" s="12" t="s">
        <v>14</v>
      </c>
      <c r="D7" s="3" t="s">
        <v>15</v>
      </c>
      <c r="E7" s="3">
        <v>200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40911</v>
      </c>
      <c r="B8" s="13">
        <v>101127</v>
      </c>
      <c r="C8" s="3" t="s">
        <v>14</v>
      </c>
      <c r="D8" s="3" t="s">
        <v>16</v>
      </c>
      <c r="E8" s="3">
        <v>300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40911</v>
      </c>
      <c r="B9" s="13">
        <v>101128</v>
      </c>
      <c r="C9" s="3" t="s">
        <v>14</v>
      </c>
      <c r="D9" s="3" t="s">
        <v>17</v>
      </c>
      <c r="E9" s="3">
        <v>300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40911</v>
      </c>
      <c r="B10" s="13">
        <v>101129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40911</v>
      </c>
      <c r="B11" s="13">
        <v>101130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40911</v>
      </c>
      <c r="B12" s="13">
        <v>101131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40911</v>
      </c>
      <c r="B13" s="13">
        <v>101132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Judge6!$E$7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Judge6!$E$8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Judge6!$E$9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Judge6!$E$10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Judge6!$E$11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lessThan" stopIfTrue="1">
      <formula>Judge6!$E$12</formula>
    </cfRule>
    <cfRule type="cellIs" priority="12" dxfId="3" operator="greaterThan" stopIfTrue="1">
      <formula>0</formula>
    </cfRule>
  </conditionalFormatting>
  <conditionalFormatting sqref="E13:G13">
    <cfRule type="cellIs" priority="13" dxfId="3" operator="lessThan" stopIfTrue="1">
      <formula>Judge6!$E$13</formula>
    </cfRule>
    <cfRule type="cellIs" priority="14" dxfId="3" operator="greaterThan" stopIfTrue="1">
      <formula>0</formula>
    </cfRule>
  </conditionalFormatting>
  <conditionalFormatting sqref="C16:G16">
    <cfRule type="cellIs" priority="15" dxfId="2" operator="equal" stopIfTrue="1">
      <formula>Judge6!$D$18</formula>
    </cfRule>
    <cfRule type="cellIs" priority="16" dxfId="1" operator="equal" stopIfTrue="1">
      <formula>Judge6!$D$19</formula>
    </cfRule>
    <cfRule type="cellIs" priority="17" dxfId="0" operator="equal" stopIfTrue="1">
      <formula>Judge6!$D$20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1579</v>
      </c>
      <c r="G6" s="1">
        <v>1581</v>
      </c>
      <c r="H6" s="1"/>
      <c r="I6" s="1"/>
    </row>
    <row r="7" spans="1:78" ht="12.75">
      <c r="A7" s="13">
        <v>40911</v>
      </c>
      <c r="B7" s="13">
        <v>101126</v>
      </c>
      <c r="C7" s="12" t="s">
        <v>14</v>
      </c>
      <c r="D7" s="3" t="s">
        <v>15</v>
      </c>
      <c r="E7" s="3">
        <v>200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40911</v>
      </c>
      <c r="B8" s="13">
        <v>101127</v>
      </c>
      <c r="C8" s="3" t="s">
        <v>14</v>
      </c>
      <c r="D8" s="3" t="s">
        <v>16</v>
      </c>
      <c r="E8" s="3">
        <v>300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40911</v>
      </c>
      <c r="B9" s="13">
        <v>101128</v>
      </c>
      <c r="C9" s="3" t="s">
        <v>14</v>
      </c>
      <c r="D9" s="3" t="s">
        <v>17</v>
      </c>
      <c r="E9" s="3">
        <v>300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40911</v>
      </c>
      <c r="B10" s="13">
        <v>101129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40911</v>
      </c>
      <c r="B11" s="13">
        <v>101130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40911</v>
      </c>
      <c r="B12" s="13">
        <v>101131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40911</v>
      </c>
      <c r="B13" s="13">
        <v>101132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Judge7!$E$7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Judge7!$E$8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Judge7!$E$9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Judge7!$E$10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Judge7!$E$11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lessThan" stopIfTrue="1">
      <formula>Judge7!$E$12</formula>
    </cfRule>
    <cfRule type="cellIs" priority="12" dxfId="3" operator="greaterThan" stopIfTrue="1">
      <formula>0</formula>
    </cfRule>
  </conditionalFormatting>
  <conditionalFormatting sqref="E13:G13">
    <cfRule type="cellIs" priority="13" dxfId="3" operator="lessThan" stopIfTrue="1">
      <formula>Judge7!$E$13</formula>
    </cfRule>
    <cfRule type="cellIs" priority="14" dxfId="3" operator="greaterThan" stopIfTrue="1">
      <formula>0</formula>
    </cfRule>
  </conditionalFormatting>
  <conditionalFormatting sqref="C16:G16">
    <cfRule type="cellIs" priority="15" dxfId="2" operator="equal" stopIfTrue="1">
      <formula>Judge7!$D$18</formula>
    </cfRule>
    <cfRule type="cellIs" priority="16" dxfId="1" operator="equal" stopIfTrue="1">
      <formula>Judge7!$D$19</formula>
    </cfRule>
    <cfRule type="cellIs" priority="17" dxfId="0" operator="equal" stopIfTrue="1">
      <formula>Judge7!$D$20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32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1579</v>
      </c>
      <c r="G6" s="1">
        <v>1581</v>
      </c>
      <c r="H6" s="1"/>
      <c r="I6" s="1"/>
    </row>
    <row r="7" spans="1:78" ht="12.75">
      <c r="A7" s="13">
        <v>40911</v>
      </c>
      <c r="B7" s="13">
        <v>101126</v>
      </c>
      <c r="C7" s="12" t="s">
        <v>14</v>
      </c>
      <c r="D7" s="3" t="s">
        <v>15</v>
      </c>
      <c r="E7" s="3">
        <v>200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40911</v>
      </c>
      <c r="B8" s="13">
        <v>101127</v>
      </c>
      <c r="C8" s="3" t="s">
        <v>14</v>
      </c>
      <c r="D8" s="3" t="s">
        <v>16</v>
      </c>
      <c r="E8" s="3">
        <v>300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40911</v>
      </c>
      <c r="B9" s="13">
        <v>101128</v>
      </c>
      <c r="C9" s="3" t="s">
        <v>14</v>
      </c>
      <c r="D9" s="3" t="s">
        <v>17</v>
      </c>
      <c r="E9" s="3">
        <v>300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40911</v>
      </c>
      <c r="B10" s="13">
        <v>101129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40911</v>
      </c>
      <c r="B11" s="13">
        <v>101130</v>
      </c>
      <c r="C11" s="3" t="s">
        <v>14</v>
      </c>
      <c r="D11" s="3" t="s">
        <v>19</v>
      </c>
      <c r="E11" s="3"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40911</v>
      </c>
      <c r="B12" s="13">
        <v>101131</v>
      </c>
      <c r="C12" s="14" t="s">
        <v>20</v>
      </c>
      <c r="D12" s="14" t="s">
        <v>21</v>
      </c>
      <c r="E12" s="14">
        <v>-50</v>
      </c>
      <c r="F12" s="15"/>
      <c r="G12" s="15"/>
      <c r="H12" s="15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40911</v>
      </c>
      <c r="B13" s="13">
        <v>101132</v>
      </c>
      <c r="C13" s="14" t="s">
        <v>20</v>
      </c>
      <c r="D13" s="14" t="s">
        <v>22</v>
      </c>
      <c r="E13" s="14">
        <v>-10</v>
      </c>
      <c r="F13" s="15"/>
      <c r="G13" s="15"/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.7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.75">
      <c r="C15" t="s">
        <v>23</v>
      </c>
      <c r="E15">
        <f>SUMIF($E$6:$E$13,"&gt;0")</f>
        <v>1000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.75">
      <c r="C16" t="s">
        <v>24</v>
      </c>
      <c r="F16" s="16">
        <f>SUM($F$7:$F$13)</f>
        <v>0</v>
      </c>
      <c r="G16" s="16">
        <f>SUM($G$7:$G$13)</f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4:78" ht="12.75">
      <c r="D17" t="s">
        <v>26</v>
      </c>
      <c r="E17" t="s">
        <v>27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.7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Judge8!$E$7</formula>
    </cfRule>
    <cfRule type="cellIs" priority="2" dxfId="7" operator="equal" stopIfTrue="1">
      <formula>""</formula>
    </cfRule>
  </conditionalFormatting>
  <conditionalFormatting sqref="E8:G8">
    <cfRule type="cellIs" priority="3" dxfId="3" operator="greaterThan" stopIfTrue="1">
      <formula>Judge8!$E$8</formula>
    </cfRule>
    <cfRule type="cellIs" priority="4" dxfId="7" operator="equal" stopIfTrue="1">
      <formula>""</formula>
    </cfRule>
  </conditionalFormatting>
  <conditionalFormatting sqref="E9:G9">
    <cfRule type="cellIs" priority="5" dxfId="3" operator="greaterThan" stopIfTrue="1">
      <formula>Judge8!$E$9</formula>
    </cfRule>
    <cfRule type="cellIs" priority="6" dxfId="7" operator="equal" stopIfTrue="1">
      <formula>""</formula>
    </cfRule>
  </conditionalFormatting>
  <conditionalFormatting sqref="E10:G10">
    <cfRule type="cellIs" priority="7" dxfId="3" operator="greaterThan" stopIfTrue="1">
      <formula>Judge8!$E$10</formula>
    </cfRule>
    <cfRule type="cellIs" priority="8" dxfId="7" operator="equal" stopIfTrue="1">
      <formula>""</formula>
    </cfRule>
  </conditionalFormatting>
  <conditionalFormatting sqref="E11:G11">
    <cfRule type="cellIs" priority="9" dxfId="3" operator="greaterThan" stopIfTrue="1">
      <formula>Judge8!$E$11</formula>
    </cfRule>
    <cfRule type="cellIs" priority="10" dxfId="7" operator="equal" stopIfTrue="1">
      <formula>""</formula>
    </cfRule>
  </conditionalFormatting>
  <conditionalFormatting sqref="E12:G12">
    <cfRule type="cellIs" priority="11" dxfId="3" operator="lessThan" stopIfTrue="1">
      <formula>Judge8!$E$12</formula>
    </cfRule>
    <cfRule type="cellIs" priority="12" dxfId="3" operator="greaterThan" stopIfTrue="1">
      <formula>0</formula>
    </cfRule>
  </conditionalFormatting>
  <conditionalFormatting sqref="E13:G13">
    <cfRule type="cellIs" priority="13" dxfId="3" operator="lessThan" stopIfTrue="1">
      <formula>Judge8!$E$13</formula>
    </cfRule>
    <cfRule type="cellIs" priority="14" dxfId="3" operator="greaterThan" stopIfTrue="1">
      <formula>0</formula>
    </cfRule>
  </conditionalFormatting>
  <conditionalFormatting sqref="C16:G16">
    <cfRule type="cellIs" priority="15" dxfId="2" operator="equal" stopIfTrue="1">
      <formula>Judge8!$D$18</formula>
    </cfRule>
    <cfRule type="cellIs" priority="16" dxfId="1" operator="equal" stopIfTrue="1">
      <formula>Judge8!$D$19</formula>
    </cfRule>
    <cfRule type="cellIs" priority="17" dxfId="0" operator="equal" stopIfTrue="1">
      <formula>Judge8!$D$20</formula>
    </cfRule>
    <cfRule type="cellIs" priority="18" dxfId="204" operator="equal" stopIfTrue="1">
      <formula>$D$21</formula>
    </cfRule>
    <cfRule type="cellIs" priority="19" dxfId="205" operator="equal" stopIfTrue="1">
      <formula>$D$22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Microsoft Office User</cp:lastModifiedBy>
  <cp:lastPrinted>2002-06-22T17:00:52Z</cp:lastPrinted>
  <dcterms:created xsi:type="dcterms:W3CDTF">2002-05-15T02:32:49Z</dcterms:created>
  <dcterms:modified xsi:type="dcterms:W3CDTF">2015-04-22T23:54:23Z</dcterms:modified>
  <cp:category/>
  <cp:version/>
  <cp:contentType/>
  <cp:contentStatus/>
</cp:coreProperties>
</file>