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4440" windowHeight="104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5" i="8"/>
  <c r="I15"/>
  <c r="H15"/>
  <c r="G15"/>
  <c r="F15"/>
  <c r="E14"/>
  <c r="J15" i="7"/>
  <c r="I15"/>
  <c r="H15"/>
  <c r="G15"/>
  <c r="F15"/>
  <c r="E14"/>
  <c r="J15" i="6"/>
  <c r="I15"/>
  <c r="H15"/>
  <c r="G15"/>
  <c r="F15"/>
  <c r="E14"/>
  <c r="J15" i="5"/>
  <c r="I15"/>
  <c r="H15"/>
  <c r="G15"/>
  <c r="F15"/>
  <c r="E14"/>
  <c r="J15" i="4"/>
  <c r="I15"/>
  <c r="H15"/>
  <c r="G15"/>
  <c r="F15"/>
  <c r="E14"/>
  <c r="E14" i="9"/>
  <c r="J15"/>
  <c r="I15"/>
  <c r="H15"/>
  <c r="G15"/>
  <c r="F15"/>
  <c r="D21"/>
  <c r="E21"/>
  <c r="D20"/>
  <c r="E20"/>
  <c r="D19"/>
  <c r="E19"/>
  <c r="D18"/>
  <c r="E18"/>
  <c r="D17"/>
  <c r="E17"/>
  <c r="G7" i="1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F12"/>
  <c r="F11"/>
  <c r="F10"/>
  <c r="F9"/>
  <c r="F8"/>
  <c r="F7"/>
  <c r="E14"/>
  <c r="J15"/>
  <c r="H15"/>
  <c r="G15"/>
  <c r="F15"/>
  <c r="I15"/>
  <c r="D21"/>
  <c r="E21"/>
  <c r="D19"/>
  <c r="E19"/>
  <c r="D17"/>
  <c r="E17"/>
  <c r="D20"/>
  <c r="E20"/>
  <c r="D18"/>
  <c r="E18"/>
</calcChain>
</file>

<file path=xl/sharedStrings.xml><?xml version="1.0" encoding="utf-8"?>
<sst xmlns="http://schemas.openxmlformats.org/spreadsheetml/2006/main" count="229" uniqueCount="34">
  <si>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</si>
  <si>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</si>
  <si>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</si>
  <si>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</si>
  <si>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</si>
  <si>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</si>
  <si>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</si>
  <si>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</si>
  <si>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</si>
  <si>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</si>
  <si>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</si>
  <si>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</si>
  <si>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Poster</t>
  </si>
  <si>
    <t>S</t>
  </si>
  <si>
    <t>Standard</t>
  </si>
  <si>
    <t>Educational Information Value</t>
  </si>
  <si>
    <t>Layout and Design</t>
  </si>
  <si>
    <t>Workmanship</t>
  </si>
  <si>
    <t>Creativity and Originality</t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</si>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</sst>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1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32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1460</v>
      </c>
      <c r="G6" s="1">
        <v>1517</v>
      </c>
      <c r="H6" s="1">
        <v>1945</v>
      </c>
      <c r="I6" s="1">
        <v>2181</v>
      </c>
      <c r="J6" s="1">
        <v>2256</v>
      </c>
    </row>
    <row r="7" spans="1:69">
      <c r="A7" s="10">
        <v>11629</v>
      </c>
      <c r="B7" s="10">
        <v>688694</v>
      </c>
      <c r="C7" s="9" t="s">
        <v>14</v>
      </c>
      <c r="D7" s="3" t="s">
        <v>15</v>
      </c>
      <c r="E7" s="3">
        <v>30</v>
      </c>
      <c r="F7" s="20">
        <f>IF(ISERROR(AVERAGE(Judge1:Judge5!F7))," ", AVERAGE(Judge1:Judge5!F7))</f>
        <v>17.5</v>
      </c>
      <c r="G7" s="20">
        <f>IF(ISERROR(AVERAGE(Judge1:Judge5!G7))," ", AVERAGE(Judge1:Judge5!G7))</f>
        <v>16.5</v>
      </c>
      <c r="H7" s="20">
        <f>IF(ISERROR(AVERAGE(Judge1:Judge5!H7))," ", AVERAGE(Judge1:Judge5!H7))</f>
        <v>26.5</v>
      </c>
      <c r="I7" s="20">
        <f>IF(ISERROR(AVERAGE(Judge1:Judge5!I7))," ", AVERAGE(Judge1:Judge5!I7))</f>
        <v>17.5</v>
      </c>
      <c r="J7" s="20">
        <f>IF(ISERROR(AVERAGE(Judge1:Judge5!J7))," ", AVERAGE(Judge1:Judge5!J7))</f>
        <v>25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11629</v>
      </c>
      <c r="B8" s="10">
        <v>688695</v>
      </c>
      <c r="C8" s="3" t="s">
        <v>14</v>
      </c>
      <c r="D8" s="3" t="s">
        <v>16</v>
      </c>
      <c r="E8" s="3">
        <v>25</v>
      </c>
      <c r="F8" s="20">
        <f>IF(ISERROR(AVERAGE(Judge1:Judge5!F8))," ", AVERAGE(Judge1:Judge5!F8))</f>
        <v>21</v>
      </c>
      <c r="G8" s="20">
        <f>IF(ISERROR(AVERAGE(Judge1:Judge5!G8))," ", AVERAGE(Judge1:Judge5!G8))</f>
        <v>15</v>
      </c>
      <c r="H8" s="20">
        <f>IF(ISERROR(AVERAGE(Judge1:Judge5!H8))," ", AVERAGE(Judge1:Judge5!H8))</f>
        <v>21</v>
      </c>
      <c r="I8" s="20">
        <f>IF(ISERROR(AVERAGE(Judge1:Judge5!I8))," ", AVERAGE(Judge1:Judge5!I8))</f>
        <v>12.5</v>
      </c>
      <c r="J8" s="20">
        <f>IF(ISERROR(AVERAGE(Judge1:Judge5!J8))," ", AVERAGE(Judge1:Judge5!J8))</f>
        <v>20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11629</v>
      </c>
      <c r="B9" s="10">
        <v>688696</v>
      </c>
      <c r="C9" s="3" t="s">
        <v>14</v>
      </c>
      <c r="D9" s="3" t="s">
        <v>17</v>
      </c>
      <c r="E9" s="3">
        <v>20</v>
      </c>
      <c r="F9" s="20">
        <f>IF(ISERROR(AVERAGE(Judge1:Judge5!F9))," ", AVERAGE(Judge1:Judge5!F9))</f>
        <v>16.5</v>
      </c>
      <c r="G9" s="20">
        <f>IF(ISERROR(AVERAGE(Judge1:Judge5!G9))," ", AVERAGE(Judge1:Judge5!G9))</f>
        <v>15</v>
      </c>
      <c r="H9" s="20">
        <f>IF(ISERROR(AVERAGE(Judge1:Judge5!H9))," ", AVERAGE(Judge1:Judge5!H9))</f>
        <v>19</v>
      </c>
      <c r="I9" s="20">
        <f>IF(ISERROR(AVERAGE(Judge1:Judge5!I9))," ", AVERAGE(Judge1:Judge5!I9))</f>
        <v>11.5</v>
      </c>
      <c r="J9" s="20">
        <f>IF(ISERROR(AVERAGE(Judge1:Judge5!J9))," ", AVERAGE(Judge1:Judge5!J9))</f>
        <v>16.5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11629</v>
      </c>
      <c r="B10" s="10">
        <v>688697</v>
      </c>
      <c r="C10" s="3" t="s">
        <v>14</v>
      </c>
      <c r="D10" s="3" t="s">
        <v>18</v>
      </c>
      <c r="E10" s="3">
        <v>25</v>
      </c>
      <c r="F10" s="20">
        <f>IF(ISERROR(AVERAGE(Judge1:Judge5!F10))," ", AVERAGE(Judge1:Judge5!F10))</f>
        <v>17.5</v>
      </c>
      <c r="G10" s="20">
        <f>IF(ISERROR(AVERAGE(Judge1:Judge5!G10))," ", AVERAGE(Judge1:Judge5!G10))</f>
        <v>16.5</v>
      </c>
      <c r="H10" s="20">
        <f>IF(ISERROR(AVERAGE(Judge1:Judge5!H10))," ", AVERAGE(Judge1:Judge5!H10))</f>
        <v>21</v>
      </c>
      <c r="I10" s="20">
        <f>IF(ISERROR(AVERAGE(Judge1:Judge5!I10))," ", AVERAGE(Judge1:Judge5!I10))</f>
        <v>15</v>
      </c>
      <c r="J10" s="20">
        <f>IF(ISERROR(AVERAGE(Judge1:Judge5!J10))," ", AVERAGE(Judge1:Judge5!J10))</f>
        <v>17.5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11629</v>
      </c>
      <c r="B11" s="10">
        <v>688698</v>
      </c>
      <c r="C11" s="11" t="s">
        <v>19</v>
      </c>
      <c r="D11" s="11" t="s">
        <v>20</v>
      </c>
      <c r="E11" s="11">
        <v>-5</v>
      </c>
      <c r="F11" s="21" t="str">
        <f>IF(ISERROR(AVERAGE(Judge1:Judge5!F11))," ", AVERAGE(Judge1:Judge5!F11))</f>
        <v xml:space="preserve"> </v>
      </c>
      <c r="G11" s="21" t="str">
        <f>IF(ISERROR(AVERAGE(Judge1:Judge5!G11))," ", AVERAGE(Judge1:Judge5!G11))</f>
        <v xml:space="preserve"> </v>
      </c>
      <c r="H11" s="21" t="str">
        <f>IF(ISERROR(AVERAGE(Judge1:Judge5!H11))," ", AVERAGE(Judge1:Judge5!H11))</f>
        <v xml:space="preserve"> </v>
      </c>
      <c r="I11" s="21" t="str">
        <f>IF(ISERROR(AVERAGE(Judge1:Judge5!I11))," ", AVERAGE(Judge1:Judge5!I11))</f>
        <v xml:space="preserve"> </v>
      </c>
      <c r="J11" s="21" t="str">
        <f>IF(ISERROR(AVERAGE(Judge1:Judge5!J11))," ", AVERAGE(Judge1:Judge5!J11))</f>
        <v xml:space="preserve"> </v>
      </c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11629</v>
      </c>
      <c r="B12" s="10">
        <v>688699</v>
      </c>
      <c r="C12" s="11" t="s">
        <v>19</v>
      </c>
      <c r="D12" s="11" t="s">
        <v>21</v>
      </c>
      <c r="E12" s="11">
        <v>-5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21" t="str">
        <f>IF(ISERROR(AVERAGE(Judge1:Judge5!H12))," ", AVERAGE(Judge1:Judge5!H12))</f>
        <v xml:space="preserve"> </v>
      </c>
      <c r="I12" s="21" t="str">
        <f>IF(ISERROR(AVERAGE(Judge1:Judge5!I12))," ", AVERAGE(Judge1:Judge5!I12))</f>
        <v xml:space="preserve"> </v>
      </c>
      <c r="J12" s="21" t="str">
        <f>IF(ISERROR(AVERAGE(Judge1:Judge5!J12))," ", AVERAGE(Judge1:Judge5!J12))</f>
        <v xml:space="preserve"> </v>
      </c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72.5</v>
      </c>
      <c r="G15" s="13">
        <f>SUM($G$7:$G$12)</f>
        <v>63</v>
      </c>
      <c r="H15" s="13">
        <f>SUM($H$7:$H$12)</f>
        <v>87.5</v>
      </c>
      <c r="I15" s="13">
        <f>SUM($I$7:$I$12)</f>
        <v>56.5</v>
      </c>
      <c r="J15" s="13">
        <f>SUM($J$7:$J$12)</f>
        <v>79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24</v>
      </c>
      <c r="D17" s="14">
        <f>LARGE($F$15:$J$15,1)</f>
        <v>87.5</v>
      </c>
      <c r="E17">
        <f>INDEX($F$6:$J$6,MATCH($D$17,$F$15:$J$15,0))</f>
        <v>1945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5">
        <f>LARGE($F$15:$J$15,2)</f>
        <v>79</v>
      </c>
      <c r="E18">
        <f>INDEX($F$6:$J$6,MATCH($D$18,$F$15:$J$15,0))</f>
        <v>2256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6">
        <f>LARGE($F$15:$J$15,3)</f>
        <v>72.5</v>
      </c>
      <c r="E19">
        <f>INDEX($F$6:$J$6,MATCH($D$19,$F$15:$J$15,0))</f>
        <v>1460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7">
        <f>LARGE($F$15:$J$15,4)</f>
        <v>63</v>
      </c>
      <c r="E20">
        <f>INDEX($F$6:$J$6,MATCH($D$20,$F$15:$J$15,0))</f>
        <v>1517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8">
        <f>LARGE($F$15:$J$15,5)</f>
        <v>56.5</v>
      </c>
      <c r="E21">
        <f>INDEX($F$6:$J$6,MATCH($D$21,$F$15:$J$15,0))</f>
        <v>2181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J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J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J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J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J11">
    <cfRule type="cellIs" dxfId="110" priority="9" stopIfTrue="1" operator="lessThan">
      <formula>$E$11</formula>
    </cfRule>
    <cfRule type="cellIs" dxfId="109" priority="10" stopIfTrue="1" operator="greaterThan">
      <formula>0</formula>
    </cfRule>
  </conditionalFormatting>
  <conditionalFormatting sqref="E12:J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C15:J15">
    <cfRule type="cellIs" dxfId="106" priority="13" stopIfTrue="1" operator="equal">
      <formula>$D$17</formula>
    </cfRule>
    <cfRule type="cellIs" dxfId="105" priority="14" stopIfTrue="1" operator="equal">
      <formula>$D$18</formula>
    </cfRule>
    <cfRule type="cellIs" dxfId="104" priority="15" stopIfTrue="1" operator="equal">
      <formula>$D$19</formula>
    </cfRule>
    <cfRule type="cellIs" dxfId="103" priority="16" stopIfTrue="1" operator="equal">
      <formula>$D$20</formula>
    </cfRule>
    <cfRule type="cellIs" dxfId="102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10" sqref="J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1460</v>
      </c>
      <c r="G6" s="1">
        <v>1517</v>
      </c>
      <c r="H6" s="1">
        <v>1945</v>
      </c>
      <c r="I6" s="1">
        <v>2181</v>
      </c>
      <c r="J6" s="1">
        <v>2256</v>
      </c>
    </row>
    <row r="7" spans="1:69">
      <c r="A7" s="10">
        <v>11629</v>
      </c>
      <c r="B7" s="10">
        <v>688694</v>
      </c>
      <c r="C7" s="9" t="s">
        <v>14</v>
      </c>
      <c r="D7" s="3" t="s">
        <v>15</v>
      </c>
      <c r="E7" s="3">
        <v>30</v>
      </c>
      <c r="F7" s="5">
        <v>15</v>
      </c>
      <c r="G7" s="5">
        <v>15</v>
      </c>
      <c r="H7" s="5">
        <v>25</v>
      </c>
      <c r="I7" s="5">
        <v>20</v>
      </c>
      <c r="J7" s="5">
        <v>25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11629</v>
      </c>
      <c r="B8" s="10">
        <v>688695</v>
      </c>
      <c r="C8" s="3" t="s">
        <v>14</v>
      </c>
      <c r="D8" s="3" t="s">
        <v>16</v>
      </c>
      <c r="E8" s="3">
        <v>25</v>
      </c>
      <c r="F8" s="5">
        <v>20</v>
      </c>
      <c r="G8" s="5">
        <v>10</v>
      </c>
      <c r="H8" s="5">
        <v>20</v>
      </c>
      <c r="I8" s="5">
        <v>15</v>
      </c>
      <c r="J8" s="5">
        <v>20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11629</v>
      </c>
      <c r="B9" s="10">
        <v>688696</v>
      </c>
      <c r="C9" s="3" t="s">
        <v>14</v>
      </c>
      <c r="D9" s="3" t="s">
        <v>17</v>
      </c>
      <c r="E9" s="3">
        <v>20</v>
      </c>
      <c r="F9" s="5">
        <v>15</v>
      </c>
      <c r="G9" s="5">
        <v>15</v>
      </c>
      <c r="H9" s="5">
        <v>20</v>
      </c>
      <c r="I9" s="5">
        <v>13</v>
      </c>
      <c r="J9" s="5">
        <v>15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11629</v>
      </c>
      <c r="B10" s="10">
        <v>688697</v>
      </c>
      <c r="C10" s="3" t="s">
        <v>14</v>
      </c>
      <c r="D10" s="3" t="s">
        <v>18</v>
      </c>
      <c r="E10" s="3">
        <v>25</v>
      </c>
      <c r="F10" s="5">
        <v>15</v>
      </c>
      <c r="G10" s="5">
        <v>15</v>
      </c>
      <c r="H10" s="5">
        <v>20</v>
      </c>
      <c r="I10" s="5">
        <v>20</v>
      </c>
      <c r="J10" s="5">
        <v>15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11629</v>
      </c>
      <c r="B11" s="10">
        <v>688698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12"/>
      <c r="J11" s="12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11629</v>
      </c>
      <c r="B12" s="10">
        <v>688699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12"/>
      <c r="J12" s="12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65</v>
      </c>
      <c r="G15" s="13">
        <f>SUM($G$7:$G$12)</f>
        <v>55</v>
      </c>
      <c r="H15" s="13">
        <f>SUM($H$7:$H$12)</f>
        <v>85</v>
      </c>
      <c r="I15" s="13">
        <f>SUM($I$7:$I$12)</f>
        <v>68</v>
      </c>
      <c r="J15" s="13">
        <f>SUM($J$7:$J$12)</f>
        <v>75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J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J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J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J11">
    <cfRule type="cellIs" dxfId="93" priority="9" stopIfTrue="1" operator="lessThan">
      <formula>$E$11</formula>
    </cfRule>
    <cfRule type="cellIs" dxfId="92" priority="10" stopIfTrue="1" operator="greaterThan">
      <formula>0</formula>
    </cfRule>
  </conditionalFormatting>
  <conditionalFormatting sqref="E12:J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C15:J15">
    <cfRule type="cellIs" dxfId="89" priority="13" stopIfTrue="1" operator="equal">
      <formula>$D$17</formula>
    </cfRule>
    <cfRule type="cellIs" dxfId="88" priority="14" stopIfTrue="1" operator="equal">
      <formula>$D$18</formula>
    </cfRule>
    <cfRule type="cellIs" dxfId="87" priority="15" stopIfTrue="1" operator="equal">
      <formula>$D$19</formula>
    </cfRule>
    <cfRule type="cellIs" dxfId="86" priority="16" stopIfTrue="1" operator="equal">
      <formula>$D$20</formula>
    </cfRule>
    <cfRule type="cellIs" dxfId="85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2" sqref="H1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1460</v>
      </c>
      <c r="G6" s="1">
        <v>1517</v>
      </c>
      <c r="H6" s="1">
        <v>1945</v>
      </c>
      <c r="I6" s="1">
        <v>2181</v>
      </c>
      <c r="J6" s="1">
        <v>2256</v>
      </c>
    </row>
    <row r="7" spans="1:69">
      <c r="A7" s="10">
        <v>11629</v>
      </c>
      <c r="B7" s="10">
        <v>688694</v>
      </c>
      <c r="C7" s="9" t="s">
        <v>14</v>
      </c>
      <c r="D7" s="3" t="s">
        <v>15</v>
      </c>
      <c r="E7" s="3">
        <v>30</v>
      </c>
      <c r="F7" s="5">
        <v>20</v>
      </c>
      <c r="G7" s="5">
        <v>18</v>
      </c>
      <c r="H7" s="5">
        <v>28</v>
      </c>
      <c r="I7" s="5">
        <v>15</v>
      </c>
      <c r="J7" s="5">
        <v>25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11629</v>
      </c>
      <c r="B8" s="10">
        <v>688695</v>
      </c>
      <c r="C8" s="3" t="s">
        <v>14</v>
      </c>
      <c r="D8" s="3" t="s">
        <v>16</v>
      </c>
      <c r="E8" s="3">
        <v>25</v>
      </c>
      <c r="F8" s="5">
        <v>22</v>
      </c>
      <c r="G8" s="5">
        <v>20</v>
      </c>
      <c r="H8" s="5">
        <v>22</v>
      </c>
      <c r="I8" s="5">
        <v>10</v>
      </c>
      <c r="J8" s="5">
        <v>20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11629</v>
      </c>
      <c r="B9" s="10">
        <v>688696</v>
      </c>
      <c r="C9" s="3" t="s">
        <v>14</v>
      </c>
      <c r="D9" s="3" t="s">
        <v>17</v>
      </c>
      <c r="E9" s="3">
        <v>20</v>
      </c>
      <c r="F9" s="5">
        <v>18</v>
      </c>
      <c r="G9" s="5">
        <v>15</v>
      </c>
      <c r="H9" s="5">
        <v>18</v>
      </c>
      <c r="I9" s="5">
        <v>10</v>
      </c>
      <c r="J9" s="5">
        <v>18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11629</v>
      </c>
      <c r="B10" s="10">
        <v>688697</v>
      </c>
      <c r="C10" s="3" t="s">
        <v>14</v>
      </c>
      <c r="D10" s="3" t="s">
        <v>18</v>
      </c>
      <c r="E10" s="3">
        <v>25</v>
      </c>
      <c r="F10" s="5">
        <v>20</v>
      </c>
      <c r="G10" s="5">
        <v>18</v>
      </c>
      <c r="H10" s="5">
        <v>22</v>
      </c>
      <c r="I10" s="5">
        <v>10</v>
      </c>
      <c r="J10" s="5">
        <v>20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11629</v>
      </c>
      <c r="B11" s="10">
        <v>688698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12"/>
      <c r="J11" s="12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11629</v>
      </c>
      <c r="B12" s="10">
        <v>688699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12"/>
      <c r="J12" s="12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80</v>
      </c>
      <c r="G15" s="13">
        <f>SUM($G$7:$G$12)</f>
        <v>71</v>
      </c>
      <c r="H15" s="13">
        <f>SUM($H$7:$H$12)</f>
        <v>90</v>
      </c>
      <c r="I15" s="13">
        <f>SUM($I$7:$I$12)</f>
        <v>45</v>
      </c>
      <c r="J15" s="13">
        <f>SUM($J$7:$J$12)</f>
        <v>83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J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J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J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J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J11">
    <cfRule type="cellIs" dxfId="76" priority="9" stopIfTrue="1" operator="lessThan">
      <formula>$E$11</formula>
    </cfRule>
    <cfRule type="cellIs" dxfId="75" priority="10" stopIfTrue="1" operator="greaterThan">
      <formula>0</formula>
    </cfRule>
  </conditionalFormatting>
  <conditionalFormatting sqref="E12:J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C15:J15">
    <cfRule type="cellIs" dxfId="72" priority="13" stopIfTrue="1" operator="equal">
      <formula>$D$17</formula>
    </cfRule>
    <cfRule type="cellIs" dxfId="71" priority="14" stopIfTrue="1" operator="equal">
      <formula>$D$18</formula>
    </cfRule>
    <cfRule type="cellIs" dxfId="70" priority="15" stopIfTrue="1" operator="equal">
      <formula>$D$19</formula>
    </cfRule>
    <cfRule type="cellIs" dxfId="69" priority="16" stopIfTrue="1" operator="equal">
      <formula>$D$20</formula>
    </cfRule>
    <cfRule type="cellIs" dxfId="68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1460</v>
      </c>
      <c r="G6" s="1">
        <v>1517</v>
      </c>
      <c r="H6" s="1">
        <v>1945</v>
      </c>
      <c r="I6" s="1">
        <v>2181</v>
      </c>
      <c r="J6" s="1">
        <v>2256</v>
      </c>
    </row>
    <row r="7" spans="1:69">
      <c r="A7" s="10">
        <v>11629</v>
      </c>
      <c r="B7" s="10">
        <v>688694</v>
      </c>
      <c r="C7" s="9" t="s">
        <v>14</v>
      </c>
      <c r="D7" s="3" t="s">
        <v>15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11629</v>
      </c>
      <c r="B8" s="10">
        <v>688695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11629</v>
      </c>
      <c r="B9" s="10">
        <v>688696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11629</v>
      </c>
      <c r="B10" s="10">
        <v>688697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11629</v>
      </c>
      <c r="B11" s="10">
        <v>688698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12"/>
      <c r="J11" s="12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11629</v>
      </c>
      <c r="B12" s="10">
        <v>688699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12"/>
      <c r="J12" s="12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J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J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J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J11">
    <cfRule type="cellIs" dxfId="59" priority="9" stopIfTrue="1" operator="lessThan">
      <formula>$E$11</formula>
    </cfRule>
    <cfRule type="cellIs" dxfId="58" priority="10" stopIfTrue="1" operator="greaterThan">
      <formula>0</formula>
    </cfRule>
  </conditionalFormatting>
  <conditionalFormatting sqref="E12:J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C15:J15">
    <cfRule type="cellIs" dxfId="55" priority="13" stopIfTrue="1" operator="equal">
      <formula>$D$17</formula>
    </cfRule>
    <cfRule type="cellIs" dxfId="54" priority="14" stopIfTrue="1" operator="equal">
      <formula>$D$18</formula>
    </cfRule>
    <cfRule type="cellIs" dxfId="53" priority="15" stopIfTrue="1" operator="equal">
      <formula>$D$19</formula>
    </cfRule>
    <cfRule type="cellIs" dxfId="52" priority="16" stopIfTrue="1" operator="equal">
      <formula>$D$20</formula>
    </cfRule>
    <cfRule type="cellIs" dxfId="51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1460</v>
      </c>
      <c r="G6" s="1">
        <v>1517</v>
      </c>
      <c r="H6" s="1">
        <v>1945</v>
      </c>
      <c r="I6" s="1">
        <v>2181</v>
      </c>
      <c r="J6" s="1">
        <v>2256</v>
      </c>
    </row>
    <row r="7" spans="1:69">
      <c r="A7" s="10">
        <v>11629</v>
      </c>
      <c r="B7" s="10">
        <v>688694</v>
      </c>
      <c r="C7" s="9" t="s">
        <v>14</v>
      </c>
      <c r="D7" s="3" t="s">
        <v>15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11629</v>
      </c>
      <c r="B8" s="10">
        <v>688695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11629</v>
      </c>
      <c r="B9" s="10">
        <v>688696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11629</v>
      </c>
      <c r="B10" s="10">
        <v>688697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11629</v>
      </c>
      <c r="B11" s="10">
        <v>688698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12"/>
      <c r="J11" s="12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11629</v>
      </c>
      <c r="B12" s="10">
        <v>688699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12"/>
      <c r="J12" s="12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J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J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J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J11">
    <cfRule type="cellIs" dxfId="42" priority="9" stopIfTrue="1" operator="lessThan">
      <formula>$E$11</formula>
    </cfRule>
    <cfRule type="cellIs" dxfId="41" priority="10" stopIfTrue="1" operator="greaterThan">
      <formula>0</formula>
    </cfRule>
  </conditionalFormatting>
  <conditionalFormatting sqref="E12:J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C15:J15">
    <cfRule type="cellIs" dxfId="38" priority="13" stopIfTrue="1" operator="equal">
      <formula>$D$17</formula>
    </cfRule>
    <cfRule type="cellIs" dxfId="37" priority="14" stopIfTrue="1" operator="equal">
      <formula>$D$18</formula>
    </cfRule>
    <cfRule type="cellIs" dxfId="36" priority="15" stopIfTrue="1" operator="equal">
      <formula>$D$19</formula>
    </cfRule>
    <cfRule type="cellIs" dxfId="35" priority="16" stopIfTrue="1" operator="equal">
      <formula>$D$20</formula>
    </cfRule>
    <cfRule type="cellIs" dxfId="34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1460</v>
      </c>
      <c r="G6" s="1">
        <v>1517</v>
      </c>
      <c r="H6" s="1">
        <v>1945</v>
      </c>
      <c r="I6" s="1">
        <v>2181</v>
      </c>
      <c r="J6" s="1">
        <v>2256</v>
      </c>
    </row>
    <row r="7" spans="1:69">
      <c r="A7" s="10">
        <v>11629</v>
      </c>
      <c r="B7" s="10">
        <v>688694</v>
      </c>
      <c r="C7" s="9" t="s">
        <v>14</v>
      </c>
      <c r="D7" s="3" t="s">
        <v>15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11629</v>
      </c>
      <c r="B8" s="10">
        <v>688695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11629</v>
      </c>
      <c r="B9" s="10">
        <v>688696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11629</v>
      </c>
      <c r="B10" s="10">
        <v>688697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11629</v>
      </c>
      <c r="B11" s="10">
        <v>688698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12"/>
      <c r="J11" s="12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11629</v>
      </c>
      <c r="B12" s="10">
        <v>688699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12"/>
      <c r="J12" s="12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J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J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J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J11">
    <cfRule type="cellIs" dxfId="25" priority="9" stopIfTrue="1" operator="lessThan">
      <formula>$E$11</formula>
    </cfRule>
    <cfRule type="cellIs" dxfId="24" priority="10" stopIfTrue="1" operator="greaterThan">
      <formula>0</formula>
    </cfRule>
  </conditionalFormatting>
  <conditionalFormatting sqref="E12:J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J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0" sqref="G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33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1460</v>
      </c>
      <c r="G6" s="22">
        <v>1517</v>
      </c>
      <c r="H6" s="22">
        <v>1945</v>
      </c>
      <c r="I6" s="22">
        <v>2181</v>
      </c>
      <c r="J6" s="22">
        <v>2256</v>
      </c>
    </row>
    <row r="7" spans="1:69" ht="47.25" customHeight="1">
      <c r="A7" s="10">
        <v>11629</v>
      </c>
      <c r="B7" s="10">
        <v>688694</v>
      </c>
      <c r="C7" s="9" t="s">
        <v>14</v>
      </c>
      <c r="D7" s="3" t="s">
        <v>15</v>
      </c>
      <c r="E7" s="3">
        <v>30</v>
      </c>
      <c r="F7" s="23"/>
      <c r="G7" s="23"/>
      <c r="H7" s="23"/>
      <c r="I7" s="23"/>
      <c r="J7" s="2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47.25" customHeight="1">
      <c r="A8" s="10">
        <v>11629</v>
      </c>
      <c r="B8" s="10">
        <v>688695</v>
      </c>
      <c r="C8" s="3" t="s">
        <v>14</v>
      </c>
      <c r="D8" s="3" t="s">
        <v>16</v>
      </c>
      <c r="E8" s="3">
        <v>25</v>
      </c>
      <c r="F8" s="23"/>
      <c r="G8" s="23"/>
      <c r="H8" s="23"/>
      <c r="I8" s="23"/>
      <c r="J8" s="2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47.25" customHeight="1">
      <c r="A9" s="10">
        <v>11629</v>
      </c>
      <c r="B9" s="10">
        <v>688696</v>
      </c>
      <c r="C9" s="3" t="s">
        <v>14</v>
      </c>
      <c r="D9" s="3" t="s">
        <v>17</v>
      </c>
      <c r="E9" s="3">
        <v>20</v>
      </c>
      <c r="F9" s="23"/>
      <c r="G9" s="23"/>
      <c r="H9" s="23"/>
      <c r="I9" s="23"/>
      <c r="J9" s="2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47.25" customHeight="1">
      <c r="A10" s="10">
        <v>11629</v>
      </c>
      <c r="B10" s="10">
        <v>688697</v>
      </c>
      <c r="C10" s="3" t="s">
        <v>14</v>
      </c>
      <c r="D10" s="3" t="s">
        <v>18</v>
      </c>
      <c r="E10" s="3">
        <v>25</v>
      </c>
      <c r="F10" s="23"/>
      <c r="G10" s="23"/>
      <c r="H10" s="23"/>
      <c r="I10" s="23"/>
      <c r="J10" s="2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11629</v>
      </c>
      <c r="B11" s="10">
        <v>688698</v>
      </c>
      <c r="C11" s="11" t="s">
        <v>19</v>
      </c>
      <c r="D11" s="11" t="s">
        <v>20</v>
      </c>
      <c r="E11" s="11">
        <v>-5</v>
      </c>
      <c r="F11" s="23"/>
      <c r="G11" s="23"/>
      <c r="H11" s="23"/>
      <c r="I11" s="23"/>
      <c r="J11" s="23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11629</v>
      </c>
      <c r="B12" s="10">
        <v>688699</v>
      </c>
      <c r="C12" s="11" t="s">
        <v>19</v>
      </c>
      <c r="D12" s="11" t="s">
        <v>21</v>
      </c>
      <c r="E12" s="11">
        <v>-5</v>
      </c>
      <c r="F12" s="23"/>
      <c r="G12" s="23"/>
      <c r="H12" s="23"/>
      <c r="I12" s="23"/>
      <c r="J12" s="23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24</v>
      </c>
      <c r="D17" s="14">
        <f>LARGE($F$15:$J$15,1)</f>
        <v>0</v>
      </c>
      <c r="E17">
        <f>INDEX($F$6:$J$6,MATCH($D$17,$F$15:$J$15,0))</f>
        <v>1460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5">
        <f>LARGE($F$15:$J$15,2)</f>
        <v>0</v>
      </c>
      <c r="E18">
        <f>INDEX($F$6:$J$6,MATCH($D$18,$F$15:$J$15,0))</f>
        <v>1460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6">
        <f>LARGE($F$15:$J$15,3)</f>
        <v>0</v>
      </c>
      <c r="E19">
        <f>INDEX($F$6:$J$6,MATCH($D$19,$F$15:$J$15,0))</f>
        <v>1460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7">
        <f>LARGE($F$15:$J$15,4)</f>
        <v>0</v>
      </c>
      <c r="E20">
        <f>INDEX($F$6:$J$6,MATCH($D$20,$F$15:$J$15,0))</f>
        <v>1460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8">
        <f>LARGE($F$15:$J$15,5)</f>
        <v>0</v>
      </c>
      <c r="E21">
        <f>INDEX($F$6:$J$6,MATCH($D$21,$F$15:$J$15,0))</f>
        <v>1460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lessThan">
      <formula>$E$11</formula>
    </cfRule>
    <cfRule type="cellIs" dxfId="7" priority="10" stopIfTrue="1" operator="greaterThan">
      <formula>0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J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2016-04-17T14:47:00Z</cp:lastPrinted>
  <dcterms:created xsi:type="dcterms:W3CDTF">2002-05-15T02:32:49Z</dcterms:created>
  <dcterms:modified xsi:type="dcterms:W3CDTF">2016-04-27T17:07:54Z</dcterms:modified>
</cp:coreProperties>
</file>