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45" i="1" l="1"/>
  <c r="E44" i="1"/>
  <c r="D45" i="1"/>
  <c r="D44" i="1"/>
  <c r="E38" i="9" l="1"/>
  <c r="L39" i="9"/>
  <c r="K39" i="9"/>
  <c r="J39" i="9"/>
  <c r="I39" i="9"/>
  <c r="H39" i="9"/>
  <c r="G39" i="9"/>
  <c r="F39" i="9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L39" i="8"/>
  <c r="K39" i="8"/>
  <c r="J39" i="8"/>
  <c r="I39" i="8"/>
  <c r="H39" i="8"/>
  <c r="G39" i="8"/>
  <c r="F39" i="8"/>
  <c r="E38" i="8"/>
  <c r="L39" i="7"/>
  <c r="K39" i="7"/>
  <c r="J39" i="7"/>
  <c r="I39" i="7"/>
  <c r="H39" i="7"/>
  <c r="G39" i="7"/>
  <c r="F39" i="7"/>
  <c r="E38" i="7"/>
  <c r="L39" i="6"/>
  <c r="K39" i="6"/>
  <c r="J39" i="6"/>
  <c r="I39" i="6"/>
  <c r="H39" i="6"/>
  <c r="G39" i="6"/>
  <c r="F39" i="6"/>
  <c r="E38" i="6"/>
  <c r="L39" i="5"/>
  <c r="K39" i="5"/>
  <c r="J39" i="5"/>
  <c r="I39" i="5"/>
  <c r="H39" i="5"/>
  <c r="G39" i="5"/>
  <c r="F39" i="5"/>
  <c r="E38" i="5"/>
  <c r="L39" i="4"/>
  <c r="K39" i="4"/>
  <c r="J39" i="4"/>
  <c r="I39" i="4"/>
  <c r="H39" i="4"/>
  <c r="G39" i="4"/>
  <c r="F39" i="4"/>
  <c r="E38" i="4"/>
  <c r="E38" i="1"/>
  <c r="K39" i="1" l="1"/>
  <c r="I39" i="1"/>
  <c r="G39" i="1"/>
  <c r="F39" i="1"/>
  <c r="D43" i="9"/>
  <c r="E43" i="9" s="1"/>
  <c r="D42" i="9"/>
  <c r="E42" i="9" s="1"/>
  <c r="D41" i="9"/>
  <c r="E41" i="9" s="1"/>
  <c r="L39" i="1"/>
  <c r="J39" i="1"/>
  <c r="H39" i="1"/>
  <c r="D41" i="1" l="1"/>
  <c r="E41" i="1" s="1"/>
  <c r="D42" i="1"/>
  <c r="E42" i="1" s="1"/>
  <c r="D43" i="1"/>
  <c r="E43" i="1" s="1"/>
</calcChain>
</file>

<file path=xl/sharedStrings.xml><?xml version="1.0" encoding="utf-8"?>
<sst xmlns="http://schemas.openxmlformats.org/spreadsheetml/2006/main" count="563" uniqueCount="52">
  <si>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</si>
  <si>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</si>
  <si>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</si>
  <si>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</si>
  <si>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</si>
  <si>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</si>
  <si>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</si>
  <si>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</si>
  <si>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</si>
  <si>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</si>
  <si>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</si>
  <si>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</si>
  <si>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Architectural Drafting</t>
  </si>
  <si>
    <t>P</t>
  </si>
  <si>
    <t>Standard</t>
  </si>
  <si>
    <t>Floor Plan - Overall Design</t>
  </si>
  <si>
    <t>Floor Plan A - Correct width, length</t>
  </si>
  <si>
    <t>Floor Plan A - Bath meets requirements</t>
  </si>
  <si>
    <t>Floor Plan A - Cooking /eating space</t>
  </si>
  <si>
    <t>Floor Plan A - Sleeping space</t>
  </si>
  <si>
    <t>Floor Plan A - Storage provided/noted</t>
  </si>
  <si>
    <t>Overall Dimensions</t>
  </si>
  <si>
    <t>Interior Dimensions</t>
  </si>
  <si>
    <t>Windows/Doors dimensioned</t>
  </si>
  <si>
    <t>Labels/Annotations provided</t>
  </si>
  <si>
    <t>Exterior Elevations: 4 Sides @ 25 points each</t>
  </si>
  <si>
    <t>Building Section</t>
  </si>
  <si>
    <t>Floor Plan B - Overall Design</t>
  </si>
  <si>
    <t>Floor Plan B - Correct width, length</t>
  </si>
  <si>
    <t>Floor Plan B - Bath meets requirements</t>
  </si>
  <si>
    <t>Floor Plan B - Cooking /eating space</t>
  </si>
  <si>
    <t>Floor Plan B - Sleeping space</t>
  </si>
  <si>
    <t>Floor Plan B - Storage provided/noted</t>
  </si>
  <si>
    <t>Door &amp; Window Schedules</t>
  </si>
  <si>
    <t>Border and Titleblock-Arch D</t>
  </si>
  <si>
    <t>Wall Section Sketch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</si>
  <si>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</si>
  <si>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</si>
  <si>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</si>
  <si>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</si>
  <si>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</si>
  <si>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</si>
  <si>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</si>
  <si>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</si>
  <si>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</si>
  <si>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</si>
  <si>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</si>
  <si>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</si>
  <si>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</si>
  <si>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</si>
  <si>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Fourth</t>
  </si>
  <si>
    <t>Fifth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</si>
</sst>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44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C46" sqref="C46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8" t="s">
        <v>48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19">
        <f>IF(ISERROR(AVERAGE(Judge1:Judge5!F7))," ", AVERAGE(Judge1:Judge5!F7))</f>
        <v>60</v>
      </c>
      <c r="G7" s="19">
        <f>IF(ISERROR(AVERAGE(Judge1:Judge5!G7))," ", AVERAGE(Judge1:Judge5!G7))</f>
        <v>40</v>
      </c>
      <c r="H7" s="19">
        <f>IF(ISERROR(AVERAGE(Judge1:Judge5!H7))," ", AVERAGE(Judge1:Judge5!H7))</f>
        <v>40</v>
      </c>
      <c r="I7" s="19">
        <f>IF(ISERROR(AVERAGE(Judge1:Judge5!I7))," ", AVERAGE(Judge1:Judge5!I7))</f>
        <v>40</v>
      </c>
      <c r="J7" s="19">
        <f>IF(ISERROR(AVERAGE(Judge1:Judge5!J7))," ", AVERAGE(Judge1:Judge5!J7))</f>
        <v>50</v>
      </c>
      <c r="K7" s="19">
        <f>IF(ISERROR(AVERAGE(Judge1:Judge5!K7))," ", AVERAGE(Judge1:Judge5!K7))</f>
        <v>50</v>
      </c>
      <c r="L7" s="19">
        <f>IF(ISERROR(AVERAGE(Judge1:Judge5!L7))," ", AVERAGE(Judge1:Judge5!L7))</f>
        <v>70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19">
        <f>IF(ISERROR(AVERAGE(Judge1:Judge5!F8))," ", AVERAGE(Judge1:Judge5!F8))</f>
        <v>10</v>
      </c>
      <c r="G8" s="19">
        <f>IF(ISERROR(AVERAGE(Judge1:Judge5!G8))," ", AVERAGE(Judge1:Judge5!G8))</f>
        <v>0</v>
      </c>
      <c r="H8" s="19">
        <f>IF(ISERROR(AVERAGE(Judge1:Judge5!H8))," ", AVERAGE(Judge1:Judge5!H8))</f>
        <v>0</v>
      </c>
      <c r="I8" s="19">
        <f>IF(ISERROR(AVERAGE(Judge1:Judge5!I8))," ", AVERAGE(Judge1:Judge5!I8))</f>
        <v>10</v>
      </c>
      <c r="J8" s="19">
        <f>IF(ISERROR(AVERAGE(Judge1:Judge5!J8))," ", AVERAGE(Judge1:Judge5!J8))</f>
        <v>10</v>
      </c>
      <c r="K8" s="19">
        <f>IF(ISERROR(AVERAGE(Judge1:Judge5!K8))," ", AVERAGE(Judge1:Judge5!K8))</f>
        <v>5</v>
      </c>
      <c r="L8" s="19">
        <f>IF(ISERROR(AVERAGE(Judge1:Judge5!L8))," ", AVERAGE(Judge1:Judge5!L8))</f>
        <v>10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19">
        <f>IF(ISERROR(AVERAGE(Judge1:Judge5!F9))," ", AVERAGE(Judge1:Judge5!F9))</f>
        <v>20</v>
      </c>
      <c r="G9" s="19">
        <f>IF(ISERROR(AVERAGE(Judge1:Judge5!G9))," ", AVERAGE(Judge1:Judge5!G9))</f>
        <v>20</v>
      </c>
      <c r="H9" s="19">
        <f>IF(ISERROR(AVERAGE(Judge1:Judge5!H9))," ", AVERAGE(Judge1:Judge5!H9))</f>
        <v>20</v>
      </c>
      <c r="I9" s="19">
        <f>IF(ISERROR(AVERAGE(Judge1:Judge5!I9))," ", AVERAGE(Judge1:Judge5!I9))</f>
        <v>20</v>
      </c>
      <c r="J9" s="19">
        <f>IF(ISERROR(AVERAGE(Judge1:Judge5!J9))," ", AVERAGE(Judge1:Judge5!J9))</f>
        <v>20</v>
      </c>
      <c r="K9" s="19">
        <f>IF(ISERROR(AVERAGE(Judge1:Judge5!K9))," ", AVERAGE(Judge1:Judge5!K9))</f>
        <v>20</v>
      </c>
      <c r="L9" s="19">
        <f>IF(ISERROR(AVERAGE(Judge1:Judge5!L9))," ", AVERAGE(Judge1:Judge5!L9))</f>
        <v>15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19">
        <f>IF(ISERROR(AVERAGE(Judge1:Judge5!F10))," ", AVERAGE(Judge1:Judge5!F10))</f>
        <v>10</v>
      </c>
      <c r="G10" s="19">
        <f>IF(ISERROR(AVERAGE(Judge1:Judge5!G10))," ", AVERAGE(Judge1:Judge5!G10))</f>
        <v>10</v>
      </c>
      <c r="H10" s="19">
        <f>IF(ISERROR(AVERAGE(Judge1:Judge5!H10))," ", AVERAGE(Judge1:Judge5!H10))</f>
        <v>10</v>
      </c>
      <c r="I10" s="19">
        <f>IF(ISERROR(AVERAGE(Judge1:Judge5!I10))," ", AVERAGE(Judge1:Judge5!I10))</f>
        <v>5</v>
      </c>
      <c r="J10" s="19">
        <f>IF(ISERROR(AVERAGE(Judge1:Judge5!J10))," ", AVERAGE(Judge1:Judge5!J10))</f>
        <v>10</v>
      </c>
      <c r="K10" s="19">
        <f>IF(ISERROR(AVERAGE(Judge1:Judge5!K10))," ", AVERAGE(Judge1:Judge5!K10))</f>
        <v>10</v>
      </c>
      <c r="L10" s="19">
        <f>IF(ISERROR(AVERAGE(Judge1:Judge5!L10))," ", AVERAGE(Judge1:Judge5!L10))</f>
        <v>10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19">
        <f>IF(ISERROR(AVERAGE(Judge1:Judge5!F11))," ", AVERAGE(Judge1:Judge5!F11))</f>
        <v>20</v>
      </c>
      <c r="G11" s="19">
        <f>IF(ISERROR(AVERAGE(Judge1:Judge5!G11))," ", AVERAGE(Judge1:Judge5!G11))</f>
        <v>20</v>
      </c>
      <c r="H11" s="19">
        <f>IF(ISERROR(AVERAGE(Judge1:Judge5!H11))," ", AVERAGE(Judge1:Judge5!H11))</f>
        <v>20</v>
      </c>
      <c r="I11" s="19">
        <f>IF(ISERROR(AVERAGE(Judge1:Judge5!I11))," ", AVERAGE(Judge1:Judge5!I11))</f>
        <v>20</v>
      </c>
      <c r="J11" s="19">
        <f>IF(ISERROR(AVERAGE(Judge1:Judge5!J11))," ", AVERAGE(Judge1:Judge5!J11))</f>
        <v>20</v>
      </c>
      <c r="K11" s="19">
        <f>IF(ISERROR(AVERAGE(Judge1:Judge5!K11))," ", AVERAGE(Judge1:Judge5!K11))</f>
        <v>20</v>
      </c>
      <c r="L11" s="19">
        <f>IF(ISERROR(AVERAGE(Judge1:Judge5!L11))," ", AVERAGE(Judge1:Judge5!L11))</f>
        <v>20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19">
        <f>IF(ISERROR(AVERAGE(Judge1:Judge5!F12))," ", AVERAGE(Judge1:Judge5!F12))</f>
        <v>10</v>
      </c>
      <c r="G12" s="19">
        <f>IF(ISERROR(AVERAGE(Judge1:Judge5!G12))," ", AVERAGE(Judge1:Judge5!G12))</f>
        <v>10</v>
      </c>
      <c r="H12" s="19">
        <f>IF(ISERROR(AVERAGE(Judge1:Judge5!H12))," ", AVERAGE(Judge1:Judge5!H12))</f>
        <v>10</v>
      </c>
      <c r="I12" s="19">
        <f>IF(ISERROR(AVERAGE(Judge1:Judge5!I12))," ", AVERAGE(Judge1:Judge5!I12))</f>
        <v>10</v>
      </c>
      <c r="J12" s="19">
        <f>IF(ISERROR(AVERAGE(Judge1:Judge5!J12))," ", AVERAGE(Judge1:Judge5!J12))</f>
        <v>10</v>
      </c>
      <c r="K12" s="19">
        <f>IF(ISERROR(AVERAGE(Judge1:Judge5!K12))," ", AVERAGE(Judge1:Judge5!K12))</f>
        <v>10</v>
      </c>
      <c r="L12" s="19">
        <f>IF(ISERROR(AVERAGE(Judge1:Judge5!L12))," ", AVERAGE(Judge1:Judge5!L12))</f>
        <v>10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19">
        <f>IF(ISERROR(AVERAGE(Judge1:Judge5!F13))," ", AVERAGE(Judge1:Judge5!F13))</f>
        <v>25</v>
      </c>
      <c r="G13" s="19">
        <f>IF(ISERROR(AVERAGE(Judge1:Judge5!G13))," ", AVERAGE(Judge1:Judge5!G13))</f>
        <v>25</v>
      </c>
      <c r="H13" s="19">
        <f>IF(ISERROR(AVERAGE(Judge1:Judge5!H13))," ", AVERAGE(Judge1:Judge5!H13))</f>
        <v>25</v>
      </c>
      <c r="I13" s="19">
        <f>IF(ISERROR(AVERAGE(Judge1:Judge5!I13))," ", AVERAGE(Judge1:Judge5!I13))</f>
        <v>20</v>
      </c>
      <c r="J13" s="19">
        <f>IF(ISERROR(AVERAGE(Judge1:Judge5!J13))," ", AVERAGE(Judge1:Judge5!J13))</f>
        <v>25</v>
      </c>
      <c r="K13" s="19">
        <f>IF(ISERROR(AVERAGE(Judge1:Judge5!K13))," ", AVERAGE(Judge1:Judge5!K13))</f>
        <v>25</v>
      </c>
      <c r="L13" s="19">
        <f>IF(ISERROR(AVERAGE(Judge1:Judge5!L13))," ", AVERAGE(Judge1:Judge5!L13))</f>
        <v>25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19">
        <f>IF(ISERROR(AVERAGE(Judge1:Judge5!F14))," ", AVERAGE(Judge1:Judge5!F14))</f>
        <v>25</v>
      </c>
      <c r="G14" s="19">
        <f>IF(ISERROR(AVERAGE(Judge1:Judge5!G14))," ", AVERAGE(Judge1:Judge5!G14))</f>
        <v>25</v>
      </c>
      <c r="H14" s="19">
        <f>IF(ISERROR(AVERAGE(Judge1:Judge5!H14))," ", AVERAGE(Judge1:Judge5!H14))</f>
        <v>25</v>
      </c>
      <c r="I14" s="19">
        <f>IF(ISERROR(AVERAGE(Judge1:Judge5!I14))," ", AVERAGE(Judge1:Judge5!I14))</f>
        <v>25</v>
      </c>
      <c r="J14" s="19">
        <f>IF(ISERROR(AVERAGE(Judge1:Judge5!J14))," ", AVERAGE(Judge1:Judge5!J14))</f>
        <v>25</v>
      </c>
      <c r="K14" s="19">
        <f>IF(ISERROR(AVERAGE(Judge1:Judge5!K14))," ", AVERAGE(Judge1:Judge5!K14))</f>
        <v>25</v>
      </c>
      <c r="L14" s="19">
        <f>IF(ISERROR(AVERAGE(Judge1:Judge5!L14))," ", AVERAGE(Judge1:Judge5!L14))</f>
        <v>25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19">
        <f>IF(ISERROR(AVERAGE(Judge1:Judge5!F15))," ", AVERAGE(Judge1:Judge5!F15))</f>
        <v>25</v>
      </c>
      <c r="G15" s="19">
        <f>IF(ISERROR(AVERAGE(Judge1:Judge5!G15))," ", AVERAGE(Judge1:Judge5!G15))</f>
        <v>25</v>
      </c>
      <c r="H15" s="19">
        <f>IF(ISERROR(AVERAGE(Judge1:Judge5!H15))," ", AVERAGE(Judge1:Judge5!H15))</f>
        <v>25</v>
      </c>
      <c r="I15" s="19">
        <f>IF(ISERROR(AVERAGE(Judge1:Judge5!I15))," ", AVERAGE(Judge1:Judge5!I15))</f>
        <v>25</v>
      </c>
      <c r="J15" s="19">
        <f>IF(ISERROR(AVERAGE(Judge1:Judge5!J15))," ", AVERAGE(Judge1:Judge5!J15))</f>
        <v>25</v>
      </c>
      <c r="K15" s="19">
        <f>IF(ISERROR(AVERAGE(Judge1:Judge5!K15))," ", AVERAGE(Judge1:Judge5!K15))</f>
        <v>25</v>
      </c>
      <c r="L15" s="19">
        <f>IF(ISERROR(AVERAGE(Judge1:Judge5!L15))," ", AVERAGE(Judge1:Judge5!L15))</f>
        <v>25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19">
        <f>IF(ISERROR(AVERAGE(Judge1:Judge5!F16))," ", AVERAGE(Judge1:Judge5!F16))</f>
        <v>10</v>
      </c>
      <c r="G16" s="19">
        <f>IF(ISERROR(AVERAGE(Judge1:Judge5!G16))," ", AVERAGE(Judge1:Judge5!G16))</f>
        <v>10</v>
      </c>
      <c r="H16" s="19">
        <f>IF(ISERROR(AVERAGE(Judge1:Judge5!H16))," ", AVERAGE(Judge1:Judge5!H16))</f>
        <v>25</v>
      </c>
      <c r="I16" s="19">
        <f>IF(ISERROR(AVERAGE(Judge1:Judge5!I16))," ", AVERAGE(Judge1:Judge5!I16))</f>
        <v>25</v>
      </c>
      <c r="J16" s="19">
        <f>IF(ISERROR(AVERAGE(Judge1:Judge5!J16))," ", AVERAGE(Judge1:Judge5!J16))</f>
        <v>25</v>
      </c>
      <c r="K16" s="19">
        <f>IF(ISERROR(AVERAGE(Judge1:Judge5!K16))," ", AVERAGE(Judge1:Judge5!K16))</f>
        <v>10</v>
      </c>
      <c r="L16" s="19">
        <f>IF(ISERROR(AVERAGE(Judge1:Judge5!L16))," ", AVERAGE(Judge1:Judge5!L16))</f>
        <v>10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19">
        <f>IF(ISERROR(AVERAGE(Judge1:Judge5!F17))," ", AVERAGE(Judge1:Judge5!F17))</f>
        <v>100</v>
      </c>
      <c r="G17" s="19">
        <f>IF(ISERROR(AVERAGE(Judge1:Judge5!G17))," ", AVERAGE(Judge1:Judge5!G17))</f>
        <v>80</v>
      </c>
      <c r="H17" s="19">
        <f>IF(ISERROR(AVERAGE(Judge1:Judge5!H17))," ", AVERAGE(Judge1:Judge5!H17))</f>
        <v>100</v>
      </c>
      <c r="I17" s="19">
        <f>IF(ISERROR(AVERAGE(Judge1:Judge5!I17))," ", AVERAGE(Judge1:Judge5!I17))</f>
        <v>100</v>
      </c>
      <c r="J17" s="19">
        <f>IF(ISERROR(AVERAGE(Judge1:Judge5!J17))," ", AVERAGE(Judge1:Judge5!J17))</f>
        <v>0</v>
      </c>
      <c r="K17" s="19">
        <f>IF(ISERROR(AVERAGE(Judge1:Judge5!K17))," ", AVERAGE(Judge1:Judge5!K17))</f>
        <v>100</v>
      </c>
      <c r="L17" s="19">
        <f>IF(ISERROR(AVERAGE(Judge1:Judge5!L17))," ", AVERAGE(Judge1:Judge5!L17))</f>
        <v>80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19">
        <f>IF(ISERROR(AVERAGE(Judge1:Judge5!F18))," ", AVERAGE(Judge1:Judge5!F18))</f>
        <v>50</v>
      </c>
      <c r="G18" s="19">
        <f>IF(ISERROR(AVERAGE(Judge1:Judge5!G18))," ", AVERAGE(Judge1:Judge5!G18))</f>
        <v>50</v>
      </c>
      <c r="H18" s="19">
        <f>IF(ISERROR(AVERAGE(Judge1:Judge5!H18))," ", AVERAGE(Judge1:Judge5!H18))</f>
        <v>50</v>
      </c>
      <c r="I18" s="19">
        <f>IF(ISERROR(AVERAGE(Judge1:Judge5!I18))," ", AVERAGE(Judge1:Judge5!I18))</f>
        <v>50</v>
      </c>
      <c r="J18" s="19">
        <f>IF(ISERROR(AVERAGE(Judge1:Judge5!J18))," ", AVERAGE(Judge1:Judge5!J18))</f>
        <v>0</v>
      </c>
      <c r="K18" s="19">
        <f>IF(ISERROR(AVERAGE(Judge1:Judge5!K18))," ", AVERAGE(Judge1:Judge5!K18))</f>
        <v>50</v>
      </c>
      <c r="L18" s="19">
        <f>IF(ISERROR(AVERAGE(Judge1:Judge5!L18))," ", AVERAGE(Judge1:Judge5!L18))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19">
        <f>IF(ISERROR(AVERAGE(Judge1:Judge5!F19))," ", AVERAGE(Judge1:Judge5!F19))</f>
        <v>60</v>
      </c>
      <c r="G19" s="19">
        <f>IF(ISERROR(AVERAGE(Judge1:Judge5!G19))," ", AVERAGE(Judge1:Judge5!G19))</f>
        <v>40</v>
      </c>
      <c r="H19" s="19">
        <f>IF(ISERROR(AVERAGE(Judge1:Judge5!H19))," ", AVERAGE(Judge1:Judge5!H19))</f>
        <v>40</v>
      </c>
      <c r="I19" s="19">
        <f>IF(ISERROR(AVERAGE(Judge1:Judge5!I19))," ", AVERAGE(Judge1:Judge5!I19))</f>
        <v>40</v>
      </c>
      <c r="J19" s="19">
        <f>IF(ISERROR(AVERAGE(Judge1:Judge5!J19))," ", AVERAGE(Judge1:Judge5!J19))</f>
        <v>50</v>
      </c>
      <c r="K19" s="19">
        <f>IF(ISERROR(AVERAGE(Judge1:Judge5!K19))," ", AVERAGE(Judge1:Judge5!K19))</f>
        <v>50</v>
      </c>
      <c r="L19" s="19">
        <f>IF(ISERROR(AVERAGE(Judge1:Judge5!L19))," ", AVERAGE(Judge1:Judge5!L19))</f>
        <v>70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19">
        <f>IF(ISERROR(AVERAGE(Judge1:Judge5!F20))," ", AVERAGE(Judge1:Judge5!F20))</f>
        <v>10</v>
      </c>
      <c r="G20" s="19">
        <f>IF(ISERROR(AVERAGE(Judge1:Judge5!G20))," ", AVERAGE(Judge1:Judge5!G20))</f>
        <v>10</v>
      </c>
      <c r="H20" s="19">
        <f>IF(ISERROR(AVERAGE(Judge1:Judge5!H20))," ", AVERAGE(Judge1:Judge5!H20))</f>
        <v>10</v>
      </c>
      <c r="I20" s="19">
        <f>IF(ISERROR(AVERAGE(Judge1:Judge5!I20))," ", AVERAGE(Judge1:Judge5!I20))</f>
        <v>10</v>
      </c>
      <c r="J20" s="19">
        <f>IF(ISERROR(AVERAGE(Judge1:Judge5!J20))," ", AVERAGE(Judge1:Judge5!J20))</f>
        <v>10</v>
      </c>
      <c r="K20" s="19">
        <f>IF(ISERROR(AVERAGE(Judge1:Judge5!K20))," ", AVERAGE(Judge1:Judge5!K20))</f>
        <v>5</v>
      </c>
      <c r="L20" s="19">
        <f>IF(ISERROR(AVERAGE(Judge1:Judge5!L20))," ", AVERAGE(Judge1:Judge5!L20))</f>
        <v>10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19">
        <f>IF(ISERROR(AVERAGE(Judge1:Judge5!F21))," ", AVERAGE(Judge1:Judge5!F21))</f>
        <v>20</v>
      </c>
      <c r="G21" s="19">
        <f>IF(ISERROR(AVERAGE(Judge1:Judge5!G21))," ", AVERAGE(Judge1:Judge5!G21))</f>
        <v>20</v>
      </c>
      <c r="H21" s="19">
        <f>IF(ISERROR(AVERAGE(Judge1:Judge5!H21))," ", AVERAGE(Judge1:Judge5!H21))</f>
        <v>20</v>
      </c>
      <c r="I21" s="19">
        <f>IF(ISERROR(AVERAGE(Judge1:Judge5!I21))," ", AVERAGE(Judge1:Judge5!I21))</f>
        <v>20</v>
      </c>
      <c r="J21" s="19">
        <f>IF(ISERROR(AVERAGE(Judge1:Judge5!J21))," ", AVERAGE(Judge1:Judge5!J21))</f>
        <v>20</v>
      </c>
      <c r="K21" s="19">
        <f>IF(ISERROR(AVERAGE(Judge1:Judge5!K21))," ", AVERAGE(Judge1:Judge5!K21))</f>
        <v>20</v>
      </c>
      <c r="L21" s="19">
        <f>IF(ISERROR(AVERAGE(Judge1:Judge5!L21))," ", AVERAGE(Judge1:Judge5!L21))</f>
        <v>20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19">
        <f>IF(ISERROR(AVERAGE(Judge1:Judge5!F22))," ", AVERAGE(Judge1:Judge5!F22))</f>
        <v>10</v>
      </c>
      <c r="G22" s="19">
        <f>IF(ISERROR(AVERAGE(Judge1:Judge5!G22))," ", AVERAGE(Judge1:Judge5!G22))</f>
        <v>10</v>
      </c>
      <c r="H22" s="19">
        <f>IF(ISERROR(AVERAGE(Judge1:Judge5!H22))," ", AVERAGE(Judge1:Judge5!H22))</f>
        <v>10</v>
      </c>
      <c r="I22" s="19">
        <f>IF(ISERROR(AVERAGE(Judge1:Judge5!I22))," ", AVERAGE(Judge1:Judge5!I22))</f>
        <v>10</v>
      </c>
      <c r="J22" s="19">
        <f>IF(ISERROR(AVERAGE(Judge1:Judge5!J22))," ", AVERAGE(Judge1:Judge5!J22))</f>
        <v>10</v>
      </c>
      <c r="K22" s="19">
        <f>IF(ISERROR(AVERAGE(Judge1:Judge5!K22))," ", AVERAGE(Judge1:Judge5!K22))</f>
        <v>10</v>
      </c>
      <c r="L22" s="19">
        <f>IF(ISERROR(AVERAGE(Judge1:Judge5!L22))," ", AVERAGE(Judge1:Judge5!L22))</f>
        <v>10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19">
        <f>IF(ISERROR(AVERAGE(Judge1:Judge5!F23))," ", AVERAGE(Judge1:Judge5!F23))</f>
        <v>20</v>
      </c>
      <c r="G23" s="19">
        <f>IF(ISERROR(AVERAGE(Judge1:Judge5!G23))," ", AVERAGE(Judge1:Judge5!G23))</f>
        <v>20</v>
      </c>
      <c r="H23" s="19">
        <f>IF(ISERROR(AVERAGE(Judge1:Judge5!H23))," ", AVERAGE(Judge1:Judge5!H23))</f>
        <v>20</v>
      </c>
      <c r="I23" s="19">
        <f>IF(ISERROR(AVERAGE(Judge1:Judge5!I23))," ", AVERAGE(Judge1:Judge5!I23))</f>
        <v>20</v>
      </c>
      <c r="J23" s="19">
        <f>IF(ISERROR(AVERAGE(Judge1:Judge5!J23))," ", AVERAGE(Judge1:Judge5!J23))</f>
        <v>20</v>
      </c>
      <c r="K23" s="19">
        <f>IF(ISERROR(AVERAGE(Judge1:Judge5!K23))," ", AVERAGE(Judge1:Judge5!K23))</f>
        <v>20</v>
      </c>
      <c r="L23" s="19">
        <f>IF(ISERROR(AVERAGE(Judge1:Judge5!L23))," ", AVERAGE(Judge1:Judge5!L23))</f>
        <v>20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19">
        <f>IF(ISERROR(AVERAGE(Judge1:Judge5!F24))," ", AVERAGE(Judge1:Judge5!F24))</f>
        <v>10</v>
      </c>
      <c r="G24" s="19">
        <f>IF(ISERROR(AVERAGE(Judge1:Judge5!G24))," ", AVERAGE(Judge1:Judge5!G24))</f>
        <v>10</v>
      </c>
      <c r="H24" s="19">
        <f>IF(ISERROR(AVERAGE(Judge1:Judge5!H24))," ", AVERAGE(Judge1:Judge5!H24))</f>
        <v>10</v>
      </c>
      <c r="I24" s="19">
        <f>IF(ISERROR(AVERAGE(Judge1:Judge5!I24))," ", AVERAGE(Judge1:Judge5!I24))</f>
        <v>10</v>
      </c>
      <c r="J24" s="19">
        <f>IF(ISERROR(AVERAGE(Judge1:Judge5!J24))," ", AVERAGE(Judge1:Judge5!J24))</f>
        <v>10</v>
      </c>
      <c r="K24" s="19">
        <f>IF(ISERROR(AVERAGE(Judge1:Judge5!K24))," ", AVERAGE(Judge1:Judge5!K24))</f>
        <v>10</v>
      </c>
      <c r="L24" s="19">
        <f>IF(ISERROR(AVERAGE(Judge1:Judge5!L24))," ", AVERAGE(Judge1:Judge5!L24))</f>
        <v>10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19">
        <f>IF(ISERROR(AVERAGE(Judge1:Judge5!F25))," ", AVERAGE(Judge1:Judge5!F25))</f>
        <v>25</v>
      </c>
      <c r="G25" s="19">
        <f>IF(ISERROR(AVERAGE(Judge1:Judge5!G25))," ", AVERAGE(Judge1:Judge5!G25))</f>
        <v>25</v>
      </c>
      <c r="H25" s="19">
        <f>IF(ISERROR(AVERAGE(Judge1:Judge5!H25))," ", AVERAGE(Judge1:Judge5!H25))</f>
        <v>25</v>
      </c>
      <c r="I25" s="19">
        <f>IF(ISERROR(AVERAGE(Judge1:Judge5!I25))," ", AVERAGE(Judge1:Judge5!I25))</f>
        <v>25</v>
      </c>
      <c r="J25" s="19">
        <f>IF(ISERROR(AVERAGE(Judge1:Judge5!J25))," ", AVERAGE(Judge1:Judge5!J25))</f>
        <v>25</v>
      </c>
      <c r="K25" s="19">
        <f>IF(ISERROR(AVERAGE(Judge1:Judge5!K25))," ", AVERAGE(Judge1:Judge5!K25))</f>
        <v>25</v>
      </c>
      <c r="L25" s="19">
        <f>IF(ISERROR(AVERAGE(Judge1:Judge5!L25))," ", AVERAGE(Judge1:Judge5!L25))</f>
        <v>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19">
        <f>IF(ISERROR(AVERAGE(Judge1:Judge5!F26))," ", AVERAGE(Judge1:Judge5!F26))</f>
        <v>25</v>
      </c>
      <c r="G26" s="19">
        <f>IF(ISERROR(AVERAGE(Judge1:Judge5!G26))," ", AVERAGE(Judge1:Judge5!G26))</f>
        <v>25</v>
      </c>
      <c r="H26" s="19">
        <f>IF(ISERROR(AVERAGE(Judge1:Judge5!H26))," ", AVERAGE(Judge1:Judge5!H26))</f>
        <v>25</v>
      </c>
      <c r="I26" s="19">
        <f>IF(ISERROR(AVERAGE(Judge1:Judge5!I26))," ", AVERAGE(Judge1:Judge5!I26))</f>
        <v>25</v>
      </c>
      <c r="J26" s="19">
        <f>IF(ISERROR(AVERAGE(Judge1:Judge5!J26))," ", AVERAGE(Judge1:Judge5!J26))</f>
        <v>25</v>
      </c>
      <c r="K26" s="19">
        <f>IF(ISERROR(AVERAGE(Judge1:Judge5!K26))," ", AVERAGE(Judge1:Judge5!K26))</f>
        <v>25</v>
      </c>
      <c r="L26" s="19">
        <f>IF(ISERROR(AVERAGE(Judge1:Judge5!L26))," ", AVERAGE(Judge1:Judge5!L26))</f>
        <v>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19">
        <f>IF(ISERROR(AVERAGE(Judge1:Judge5!F27))," ", AVERAGE(Judge1:Judge5!F27))</f>
        <v>25</v>
      </c>
      <c r="G27" s="19">
        <f>IF(ISERROR(AVERAGE(Judge1:Judge5!G27))," ", AVERAGE(Judge1:Judge5!G27))</f>
        <v>25</v>
      </c>
      <c r="H27" s="19">
        <f>IF(ISERROR(AVERAGE(Judge1:Judge5!H27))," ", AVERAGE(Judge1:Judge5!H27))</f>
        <v>25</v>
      </c>
      <c r="I27" s="19">
        <f>IF(ISERROR(AVERAGE(Judge1:Judge5!I27))," ", AVERAGE(Judge1:Judge5!I27))</f>
        <v>25</v>
      </c>
      <c r="J27" s="19">
        <f>IF(ISERROR(AVERAGE(Judge1:Judge5!J27))," ", AVERAGE(Judge1:Judge5!J27))</f>
        <v>25</v>
      </c>
      <c r="K27" s="19">
        <f>IF(ISERROR(AVERAGE(Judge1:Judge5!K27))," ", AVERAGE(Judge1:Judge5!K27))</f>
        <v>25</v>
      </c>
      <c r="L27" s="19">
        <f>IF(ISERROR(AVERAGE(Judge1:Judge5!L27))," ", AVERAGE(Judge1:Judge5!L27))</f>
        <v>25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19">
        <f>IF(ISERROR(AVERAGE(Judge1:Judge5!F28))," ", AVERAGE(Judge1:Judge5!F28))</f>
        <v>10</v>
      </c>
      <c r="G28" s="19">
        <f>IF(ISERROR(AVERAGE(Judge1:Judge5!G28))," ", AVERAGE(Judge1:Judge5!G28))</f>
        <v>0</v>
      </c>
      <c r="H28" s="19">
        <f>IF(ISERROR(AVERAGE(Judge1:Judge5!H28))," ", AVERAGE(Judge1:Judge5!H28))</f>
        <v>10</v>
      </c>
      <c r="I28" s="19">
        <f>IF(ISERROR(AVERAGE(Judge1:Judge5!I28))," ", AVERAGE(Judge1:Judge5!I28))</f>
        <v>10</v>
      </c>
      <c r="J28" s="19">
        <f>IF(ISERROR(AVERAGE(Judge1:Judge5!J28))," ", AVERAGE(Judge1:Judge5!J28))</f>
        <v>10</v>
      </c>
      <c r="K28" s="19">
        <f>IF(ISERROR(AVERAGE(Judge1:Judge5!K28))," ", AVERAGE(Judge1:Judge5!K28))</f>
        <v>10</v>
      </c>
      <c r="L28" s="19">
        <f>IF(ISERROR(AVERAGE(Judge1:Judge5!L28))," ", AVERAGE(Judge1:Judge5!L28))</f>
        <v>10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19">
        <f>IF(ISERROR(AVERAGE(Judge1:Judge5!F29))," ", AVERAGE(Judge1:Judge5!F29))</f>
        <v>100</v>
      </c>
      <c r="G29" s="19">
        <f>IF(ISERROR(AVERAGE(Judge1:Judge5!G29))," ", AVERAGE(Judge1:Judge5!G29))</f>
        <v>0</v>
      </c>
      <c r="H29" s="19">
        <f>IF(ISERROR(AVERAGE(Judge1:Judge5!H29))," ", AVERAGE(Judge1:Judge5!H29))</f>
        <v>100</v>
      </c>
      <c r="I29" s="19">
        <f>IF(ISERROR(AVERAGE(Judge1:Judge5!I29))," ", AVERAGE(Judge1:Judge5!I29))</f>
        <v>100</v>
      </c>
      <c r="J29" s="19">
        <f>IF(ISERROR(AVERAGE(Judge1:Judge5!J29))," ", AVERAGE(Judge1:Judge5!J29))</f>
        <v>0</v>
      </c>
      <c r="K29" s="19">
        <f>IF(ISERROR(AVERAGE(Judge1:Judge5!K29))," ", AVERAGE(Judge1:Judge5!K29))</f>
        <v>100</v>
      </c>
      <c r="L29" s="19">
        <f>IF(ISERROR(AVERAGE(Judge1:Judge5!L29))," ", AVERAGE(Judge1:Judge5!L29))</f>
        <v>80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19">
        <f>IF(ISERROR(AVERAGE(Judge1:Judge5!F30))," ", AVERAGE(Judge1:Judge5!F30))</f>
        <v>50</v>
      </c>
      <c r="G30" s="19">
        <f>IF(ISERROR(AVERAGE(Judge1:Judge5!G30))," ", AVERAGE(Judge1:Judge5!G30))</f>
        <v>10</v>
      </c>
      <c r="H30" s="19">
        <f>IF(ISERROR(AVERAGE(Judge1:Judge5!H30))," ", AVERAGE(Judge1:Judge5!H30))</f>
        <v>50</v>
      </c>
      <c r="I30" s="19">
        <f>IF(ISERROR(AVERAGE(Judge1:Judge5!I30))," ", AVERAGE(Judge1:Judge5!I30))</f>
        <v>50</v>
      </c>
      <c r="J30" s="19">
        <f>IF(ISERROR(AVERAGE(Judge1:Judge5!J30))," ", AVERAGE(Judge1:Judge5!J30))</f>
        <v>0</v>
      </c>
      <c r="K30" s="19">
        <f>IF(ISERROR(AVERAGE(Judge1:Judge5!K30))," ", AVERAGE(Judge1:Judge5!K30))</f>
        <v>50</v>
      </c>
      <c r="L30" s="19">
        <f>IF(ISERROR(AVERAGE(Judge1:Judge5!L30))," ", AVERAGE(Judge1:Judge5!L30))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19">
        <f>IF(ISERROR(AVERAGE(Judge1:Judge5!F31))," ", AVERAGE(Judge1:Judge5!F31))</f>
        <v>40</v>
      </c>
      <c r="G31" s="19">
        <f>IF(ISERROR(AVERAGE(Judge1:Judge5!G31))," ", AVERAGE(Judge1:Judge5!G31))</f>
        <v>40</v>
      </c>
      <c r="H31" s="19">
        <f>IF(ISERROR(AVERAGE(Judge1:Judge5!H31))," ", AVERAGE(Judge1:Judge5!H31))</f>
        <v>0</v>
      </c>
      <c r="I31" s="19">
        <f>IF(ISERROR(AVERAGE(Judge1:Judge5!I31))," ", AVERAGE(Judge1:Judge5!I31))</f>
        <v>50</v>
      </c>
      <c r="J31" s="19">
        <f>IF(ISERROR(AVERAGE(Judge1:Judge5!J31))," ", AVERAGE(Judge1:Judge5!J31))</f>
        <v>50</v>
      </c>
      <c r="K31" s="19">
        <f>IF(ISERROR(AVERAGE(Judge1:Judge5!K31))," ", AVERAGE(Judge1:Judge5!K31))</f>
        <v>50</v>
      </c>
      <c r="L31" s="19">
        <f>IF(ISERROR(AVERAGE(Judge1:Judge5!L31))," ", AVERAGE(Judge1:Judge5!L31))</f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19">
        <f>IF(ISERROR(AVERAGE(Judge1:Judge5!F32))," ", AVERAGE(Judge1:Judge5!F32))</f>
        <v>50</v>
      </c>
      <c r="G32" s="19">
        <f>IF(ISERROR(AVERAGE(Judge1:Judge5!G32))," ", AVERAGE(Judge1:Judge5!G32))</f>
        <v>20</v>
      </c>
      <c r="H32" s="19">
        <f>IF(ISERROR(AVERAGE(Judge1:Judge5!H32))," ", AVERAGE(Judge1:Judge5!H32))</f>
        <v>50</v>
      </c>
      <c r="I32" s="19">
        <f>IF(ISERROR(AVERAGE(Judge1:Judge5!I32))," ", AVERAGE(Judge1:Judge5!I32))</f>
        <v>50</v>
      </c>
      <c r="J32" s="19">
        <f>IF(ISERROR(AVERAGE(Judge1:Judge5!J32))," ", AVERAGE(Judge1:Judge5!J32))</f>
        <v>50</v>
      </c>
      <c r="K32" s="19">
        <f>IF(ISERROR(AVERAGE(Judge1:Judge5!K32))," ", AVERAGE(Judge1:Judge5!K32))</f>
        <v>50</v>
      </c>
      <c r="L32" s="19">
        <f>IF(ISERROR(AVERAGE(Judge1:Judge5!L32))," ", AVERAGE(Judge1:Judge5!L32))</f>
        <v>10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19">
        <f>IF(ISERROR(AVERAGE(Judge1:Judge5!F33))," ", AVERAGE(Judge1:Judge5!F33))</f>
        <v>0</v>
      </c>
      <c r="G33" s="19">
        <f>IF(ISERROR(AVERAGE(Judge1:Judge5!G33))," ", AVERAGE(Judge1:Judge5!G33))</f>
        <v>0</v>
      </c>
      <c r="H33" s="19">
        <f>IF(ISERROR(AVERAGE(Judge1:Judge5!H33))," ", AVERAGE(Judge1:Judge5!H33))</f>
        <v>0</v>
      </c>
      <c r="I33" s="19">
        <f>IF(ISERROR(AVERAGE(Judge1:Judge5!I33))," ", AVERAGE(Judge1:Judge5!I33))</f>
        <v>10</v>
      </c>
      <c r="J33" s="19">
        <f>IF(ISERROR(AVERAGE(Judge1:Judge5!J33))," ", AVERAGE(Judge1:Judge5!J33))</f>
        <v>0</v>
      </c>
      <c r="K33" s="19">
        <f>IF(ISERROR(AVERAGE(Judge1:Judge5!K33))," ", AVERAGE(Judge1:Judge5!K33))</f>
        <v>10</v>
      </c>
      <c r="L33" s="19">
        <f>IF(ISERROR(AVERAGE(Judge1:Judge5!L33))," ", AVERAGE(Judge1:Judge5!L33))</f>
        <v>10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19">
        <f>IF(ISERROR(AVERAGE(Judge1:Judge5!F34))," ", AVERAGE(Judge1:Judge5!F34))</f>
        <v>30</v>
      </c>
      <c r="G34" s="19">
        <f>IF(ISERROR(AVERAGE(Judge1:Judge5!G34))," ", AVERAGE(Judge1:Judge5!G34))</f>
        <v>25</v>
      </c>
      <c r="H34" s="19">
        <f>IF(ISERROR(AVERAGE(Judge1:Judge5!H34))," ", AVERAGE(Judge1:Judge5!H34))</f>
        <v>30</v>
      </c>
      <c r="I34" s="19">
        <f>IF(ISERROR(AVERAGE(Judge1:Judge5!I34))," ", AVERAGE(Judge1:Judge5!I34))</f>
        <v>40</v>
      </c>
      <c r="J34" s="19">
        <f>IF(ISERROR(AVERAGE(Judge1:Judge5!J34))," ", AVERAGE(Judge1:Judge5!J34))</f>
        <v>30</v>
      </c>
      <c r="K34" s="19">
        <f>IF(ISERROR(AVERAGE(Judge1:Judge5!K34))," ", AVERAGE(Judge1:Judge5!K34))</f>
        <v>15</v>
      </c>
      <c r="L34" s="19">
        <f>IF(ISERROR(AVERAGE(Judge1:Judge5!L34))," ", AVERAGE(Judge1:Judge5!L34))</f>
        <v>25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20" t="str">
        <f>IF(ISERROR(AVERAGE(Judge1:Judge5!F35))," ", AVERAGE(Judge1:Judge5!F35))</f>
        <v xml:space="preserve"> </v>
      </c>
      <c r="G35" s="20" t="str">
        <f>IF(ISERROR(AVERAGE(Judge1:Judge5!G35))," ", AVERAGE(Judge1:Judge5!G35))</f>
        <v xml:space="preserve"> </v>
      </c>
      <c r="H35" s="20" t="str">
        <f>IF(ISERROR(AVERAGE(Judge1:Judge5!H35))," ", AVERAGE(Judge1:Judge5!H35))</f>
        <v xml:space="preserve"> </v>
      </c>
      <c r="I35" s="20" t="str">
        <f>IF(ISERROR(AVERAGE(Judge1:Judge5!I35))," ", AVERAGE(Judge1:Judge5!I35))</f>
        <v xml:space="preserve"> </v>
      </c>
      <c r="J35" s="20" t="str">
        <f>IF(ISERROR(AVERAGE(Judge1:Judge5!J35))," ", AVERAGE(Judge1:Judge5!J35))</f>
        <v xml:space="preserve"> </v>
      </c>
      <c r="K35" s="20" t="str">
        <f>IF(ISERROR(AVERAGE(Judge1:Judge5!K35))," ", AVERAGE(Judge1:Judge5!K35))</f>
        <v xml:space="preserve"> </v>
      </c>
      <c r="L35" s="20" t="str">
        <f>IF(ISERROR(AVERAGE(Judge1:Judge5!L35))," ", AVERAGE(Judge1:Judge5!L35))</f>
        <v xml:space="preserve"> </v>
      </c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20" t="str">
        <f>IF(ISERROR(AVERAGE(Judge1:Judge5!F36))," ", AVERAGE(Judge1:Judge5!F36))</f>
        <v xml:space="preserve"> </v>
      </c>
      <c r="G36" s="20" t="str">
        <f>IF(ISERROR(AVERAGE(Judge1:Judge5!G36))," ", AVERAGE(Judge1:Judge5!G36))</f>
        <v xml:space="preserve"> </v>
      </c>
      <c r="H36" s="20" t="str">
        <f>IF(ISERROR(AVERAGE(Judge1:Judge5!H36))," ", AVERAGE(Judge1:Judge5!H36))</f>
        <v xml:space="preserve"> </v>
      </c>
      <c r="I36" s="20" t="str">
        <f>IF(ISERROR(AVERAGE(Judge1:Judge5!I36))," ", AVERAGE(Judge1:Judge5!I36))</f>
        <v xml:space="preserve"> </v>
      </c>
      <c r="J36" s="20" t="str">
        <f>IF(ISERROR(AVERAGE(Judge1:Judge5!J36))," ", AVERAGE(Judge1:Judge5!J36))</f>
        <v xml:space="preserve"> </v>
      </c>
      <c r="K36" s="20" t="str">
        <f>IF(ISERROR(AVERAGE(Judge1:Judge5!K36))," ", AVERAGE(Judge1:Judge5!K36))</f>
        <v xml:space="preserve"> </v>
      </c>
      <c r="L36" s="20" t="str">
        <f>IF(ISERROR(AVERAGE(Judge1:Judge5!L36))," ", AVERAGE(Judge1:Judge5!L36))</f>
        <v xml:space="preserve"> </v>
      </c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850</v>
      </c>
      <c r="G39" s="14">
        <f>SUM($G$7:$G$36)</f>
        <v>595</v>
      </c>
      <c r="H39" s="14">
        <f>SUM($H$7:$H$36)</f>
        <v>775</v>
      </c>
      <c r="I39" s="14">
        <f>SUM($I$7:$I$36)</f>
        <v>845</v>
      </c>
      <c r="J39" s="14">
        <f>SUM($J$7:$J$36)</f>
        <v>555</v>
      </c>
      <c r="K39" s="14">
        <f>SUM($K$7:$K$36)</f>
        <v>825</v>
      </c>
      <c r="L39" s="14">
        <f>SUM($L$7:$L$36)</f>
        <v>650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C41" t="s">
        <v>42</v>
      </c>
      <c r="D41" s="15">
        <f>LARGE($F$39:$L$39,1)</f>
        <v>850</v>
      </c>
      <c r="E41">
        <f>INDEX($F$6:$L$6,MATCH($D$41,$F$39:$L$39,0))</f>
        <v>5170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C42" t="s">
        <v>45</v>
      </c>
      <c r="D42" s="16">
        <f>LARGE($F$39:$L$39,2)</f>
        <v>845</v>
      </c>
      <c r="E42">
        <f>INDEX($F$6:$L$6,MATCH($D$42,$F$39:$L$39,0))</f>
        <v>5173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C43" t="s">
        <v>46</v>
      </c>
      <c r="D43" s="17">
        <f>LARGE($F$39:$L$39,3)</f>
        <v>825</v>
      </c>
      <c r="E43">
        <f>INDEX($F$6:$L$6,MATCH($D$43,$F$39:$L$39,0))</f>
        <v>5392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C44" t="s">
        <v>50</v>
      </c>
      <c r="D44" s="17">
        <f>LARGE($F$39:$L$39,4)</f>
        <v>775</v>
      </c>
      <c r="E44">
        <f>INDEX($F$6:$L$6,MATCH($D$44,$F$39:$L$39,0))</f>
        <v>5172</v>
      </c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C45" t="s">
        <v>51</v>
      </c>
      <c r="D45" s="17">
        <f>LARGE($F$39:$L$39,5)</f>
        <v>650</v>
      </c>
      <c r="E45">
        <f>INDEX($F$6:$L$6,MATCH($D$45,$F$39:$L$39,0))</f>
        <v>5395</v>
      </c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L7">
    <cfRule type="cellIs" dxfId="440" priority="1" stopIfTrue="1" operator="greaterThan">
      <formula>$E$7</formula>
    </cfRule>
    <cfRule type="cellIs" dxfId="439" priority="2" stopIfTrue="1" operator="equal">
      <formula>""</formula>
    </cfRule>
  </conditionalFormatting>
  <conditionalFormatting sqref="E8:L8">
    <cfRule type="cellIs" dxfId="438" priority="3" stopIfTrue="1" operator="greaterThan">
      <formula>$E$8</formula>
    </cfRule>
    <cfRule type="cellIs" dxfId="437" priority="4" stopIfTrue="1" operator="equal">
      <formula>""</formula>
    </cfRule>
  </conditionalFormatting>
  <conditionalFormatting sqref="E9:L9">
    <cfRule type="cellIs" dxfId="436" priority="5" stopIfTrue="1" operator="greaterThan">
      <formula>$E$9</formula>
    </cfRule>
    <cfRule type="cellIs" dxfId="435" priority="6" stopIfTrue="1" operator="equal">
      <formula>""</formula>
    </cfRule>
  </conditionalFormatting>
  <conditionalFormatting sqref="E10:L10">
    <cfRule type="cellIs" dxfId="434" priority="7" stopIfTrue="1" operator="greaterThan">
      <formula>$E$10</formula>
    </cfRule>
    <cfRule type="cellIs" dxfId="433" priority="8" stopIfTrue="1" operator="equal">
      <formula>""</formula>
    </cfRule>
  </conditionalFormatting>
  <conditionalFormatting sqref="E11:L11">
    <cfRule type="cellIs" dxfId="432" priority="9" stopIfTrue="1" operator="greaterThan">
      <formula>$E$11</formula>
    </cfRule>
    <cfRule type="cellIs" dxfId="431" priority="10" stopIfTrue="1" operator="equal">
      <formula>""</formula>
    </cfRule>
  </conditionalFormatting>
  <conditionalFormatting sqref="E12:L12">
    <cfRule type="cellIs" dxfId="430" priority="11" stopIfTrue="1" operator="greaterThan">
      <formula>$E$12</formula>
    </cfRule>
    <cfRule type="cellIs" dxfId="429" priority="12" stopIfTrue="1" operator="equal">
      <formula>""</formula>
    </cfRule>
  </conditionalFormatting>
  <conditionalFormatting sqref="E13:L13">
    <cfRule type="cellIs" dxfId="428" priority="13" stopIfTrue="1" operator="greaterThan">
      <formula>$E$13</formula>
    </cfRule>
    <cfRule type="cellIs" dxfId="427" priority="14" stopIfTrue="1" operator="equal">
      <formula>""</formula>
    </cfRule>
  </conditionalFormatting>
  <conditionalFormatting sqref="E14:L14">
    <cfRule type="cellIs" dxfId="426" priority="15" stopIfTrue="1" operator="greaterThan">
      <formula>$E$14</formula>
    </cfRule>
    <cfRule type="cellIs" dxfId="425" priority="16" stopIfTrue="1" operator="equal">
      <formula>""</formula>
    </cfRule>
  </conditionalFormatting>
  <conditionalFormatting sqref="E15:L15">
    <cfRule type="cellIs" dxfId="424" priority="17" stopIfTrue="1" operator="greaterThan">
      <formula>$E$15</formula>
    </cfRule>
    <cfRule type="cellIs" dxfId="423" priority="18" stopIfTrue="1" operator="equal">
      <formula>""</formula>
    </cfRule>
  </conditionalFormatting>
  <conditionalFormatting sqref="E16:L16">
    <cfRule type="cellIs" dxfId="422" priority="19" stopIfTrue="1" operator="greaterThan">
      <formula>$E$16</formula>
    </cfRule>
    <cfRule type="cellIs" dxfId="421" priority="20" stopIfTrue="1" operator="equal">
      <formula>""</formula>
    </cfRule>
  </conditionalFormatting>
  <conditionalFormatting sqref="E17:L17">
    <cfRule type="cellIs" dxfId="420" priority="21" stopIfTrue="1" operator="greaterThan">
      <formula>$E$17</formula>
    </cfRule>
    <cfRule type="cellIs" dxfId="419" priority="22" stopIfTrue="1" operator="equal">
      <formula>""</formula>
    </cfRule>
  </conditionalFormatting>
  <conditionalFormatting sqref="E18:L18">
    <cfRule type="cellIs" dxfId="418" priority="23" stopIfTrue="1" operator="greaterThan">
      <formula>$E$18</formula>
    </cfRule>
    <cfRule type="cellIs" dxfId="417" priority="24" stopIfTrue="1" operator="equal">
      <formula>""</formula>
    </cfRule>
  </conditionalFormatting>
  <conditionalFormatting sqref="E19:L19">
    <cfRule type="cellIs" dxfId="416" priority="25" stopIfTrue="1" operator="greaterThan">
      <formula>$E$19</formula>
    </cfRule>
    <cfRule type="cellIs" dxfId="415" priority="26" stopIfTrue="1" operator="equal">
      <formula>""</formula>
    </cfRule>
  </conditionalFormatting>
  <conditionalFormatting sqref="E20:L20">
    <cfRule type="cellIs" dxfId="414" priority="27" stopIfTrue="1" operator="greaterThan">
      <formula>$E$20</formula>
    </cfRule>
    <cfRule type="cellIs" dxfId="413" priority="28" stopIfTrue="1" operator="equal">
      <formula>""</formula>
    </cfRule>
  </conditionalFormatting>
  <conditionalFormatting sqref="E21:L21">
    <cfRule type="cellIs" dxfId="412" priority="29" stopIfTrue="1" operator="greaterThan">
      <formula>$E$21</formula>
    </cfRule>
    <cfRule type="cellIs" dxfId="411" priority="30" stopIfTrue="1" operator="equal">
      <formula>""</formula>
    </cfRule>
  </conditionalFormatting>
  <conditionalFormatting sqref="E22:L22">
    <cfRule type="cellIs" dxfId="410" priority="31" stopIfTrue="1" operator="greaterThan">
      <formula>$E$22</formula>
    </cfRule>
    <cfRule type="cellIs" dxfId="409" priority="32" stopIfTrue="1" operator="equal">
      <formula>""</formula>
    </cfRule>
  </conditionalFormatting>
  <conditionalFormatting sqref="E23:L23">
    <cfRule type="cellIs" dxfId="408" priority="33" stopIfTrue="1" operator="greaterThan">
      <formula>$E$23</formula>
    </cfRule>
    <cfRule type="cellIs" dxfId="407" priority="34" stopIfTrue="1" operator="equal">
      <formula>""</formula>
    </cfRule>
  </conditionalFormatting>
  <conditionalFormatting sqref="E24:L24">
    <cfRule type="cellIs" dxfId="406" priority="35" stopIfTrue="1" operator="greaterThan">
      <formula>$E$24</formula>
    </cfRule>
    <cfRule type="cellIs" dxfId="405" priority="36" stopIfTrue="1" operator="equal">
      <formula>""</formula>
    </cfRule>
  </conditionalFormatting>
  <conditionalFormatting sqref="E25:L25">
    <cfRule type="cellIs" dxfId="404" priority="37" stopIfTrue="1" operator="greaterThan">
      <formula>$E$25</formula>
    </cfRule>
    <cfRule type="cellIs" dxfId="403" priority="38" stopIfTrue="1" operator="equal">
      <formula>""</formula>
    </cfRule>
  </conditionalFormatting>
  <conditionalFormatting sqref="E26:L26">
    <cfRule type="cellIs" dxfId="402" priority="39" stopIfTrue="1" operator="greaterThan">
      <formula>$E$26</formula>
    </cfRule>
    <cfRule type="cellIs" dxfId="401" priority="40" stopIfTrue="1" operator="equal">
      <formula>""</formula>
    </cfRule>
  </conditionalFormatting>
  <conditionalFormatting sqref="E27:L27">
    <cfRule type="cellIs" dxfId="400" priority="41" stopIfTrue="1" operator="greaterThan">
      <formula>$E$27</formula>
    </cfRule>
  </conditionalFormatting>
  <conditionalFormatting sqref="E27:L27">
    <cfRule type="cellIs" dxfId="399" priority="42" stopIfTrue="1" operator="equal">
      <formula>""</formula>
    </cfRule>
  </conditionalFormatting>
  <conditionalFormatting sqref="E28:L28">
    <cfRule type="cellIs" dxfId="398" priority="43" stopIfTrue="1" operator="greaterThan">
      <formula>$E$28</formula>
    </cfRule>
  </conditionalFormatting>
  <conditionalFormatting sqref="E28:L28">
    <cfRule type="cellIs" dxfId="397" priority="44" stopIfTrue="1" operator="equal">
      <formula>""</formula>
    </cfRule>
  </conditionalFormatting>
  <conditionalFormatting sqref="E29:L29">
    <cfRule type="cellIs" dxfId="396" priority="45" stopIfTrue="1" operator="greaterThan">
      <formula>$E$29</formula>
    </cfRule>
  </conditionalFormatting>
  <conditionalFormatting sqref="E29:L29">
    <cfRule type="cellIs" dxfId="395" priority="46" stopIfTrue="1" operator="equal">
      <formula>""</formula>
    </cfRule>
  </conditionalFormatting>
  <conditionalFormatting sqref="E30:L30">
    <cfRule type="cellIs" dxfId="394" priority="47" stopIfTrue="1" operator="greaterThan">
      <formula>$E$30</formula>
    </cfRule>
  </conditionalFormatting>
  <conditionalFormatting sqref="E30:L30">
    <cfRule type="cellIs" dxfId="393" priority="48" stopIfTrue="1" operator="equal">
      <formula>""</formula>
    </cfRule>
  </conditionalFormatting>
  <conditionalFormatting sqref="E31:L31">
    <cfRule type="cellIs" dxfId="392" priority="49" stopIfTrue="1" operator="greaterThan">
      <formula>$E$31</formula>
    </cfRule>
  </conditionalFormatting>
  <conditionalFormatting sqref="E31:L31">
    <cfRule type="cellIs" dxfId="391" priority="50" stopIfTrue="1" operator="equal">
      <formula>""</formula>
    </cfRule>
  </conditionalFormatting>
  <conditionalFormatting sqref="E32:L32">
    <cfRule type="cellIs" dxfId="390" priority="51" stopIfTrue="1" operator="greaterThan">
      <formula>$E$32</formula>
    </cfRule>
  </conditionalFormatting>
  <conditionalFormatting sqref="E32:L32">
    <cfRule type="cellIs" dxfId="389" priority="52" stopIfTrue="1" operator="equal">
      <formula>""</formula>
    </cfRule>
  </conditionalFormatting>
  <conditionalFormatting sqref="E33:L33">
    <cfRule type="cellIs" dxfId="388" priority="53" stopIfTrue="1" operator="greaterThan">
      <formula>$E$33</formula>
    </cfRule>
  </conditionalFormatting>
  <conditionalFormatting sqref="E33:L33">
    <cfRule type="cellIs" dxfId="387" priority="54" stopIfTrue="1" operator="equal">
      <formula>""</formula>
    </cfRule>
  </conditionalFormatting>
  <conditionalFormatting sqref="E34:L34">
    <cfRule type="cellIs" dxfId="386" priority="55" stopIfTrue="1" operator="greaterThan">
      <formula>$E$34</formula>
    </cfRule>
  </conditionalFormatting>
  <conditionalFormatting sqref="E34:L34">
    <cfRule type="cellIs" dxfId="385" priority="56" stopIfTrue="1" operator="equal">
      <formula>""</formula>
    </cfRule>
  </conditionalFormatting>
  <conditionalFormatting sqref="E35:L35">
    <cfRule type="cellIs" dxfId="384" priority="57" stopIfTrue="1" operator="lessThan">
      <formula>$E$35</formula>
    </cfRule>
  </conditionalFormatting>
  <conditionalFormatting sqref="E35:L35">
    <cfRule type="cellIs" dxfId="383" priority="58" stopIfTrue="1" operator="greaterThan">
      <formula>0</formula>
    </cfRule>
  </conditionalFormatting>
  <conditionalFormatting sqref="E36:L36">
    <cfRule type="cellIs" dxfId="382" priority="59" stopIfTrue="1" operator="lessThan">
      <formula>$E$36</formula>
    </cfRule>
  </conditionalFormatting>
  <conditionalFormatting sqref="E36:L36">
    <cfRule type="cellIs" dxfId="381" priority="60" stopIfTrue="1" operator="greaterThan">
      <formula>0</formula>
    </cfRule>
  </conditionalFormatting>
  <conditionalFormatting sqref="C39:L39">
    <cfRule type="cellIs" dxfId="380" priority="61" stopIfTrue="1" operator="equal">
      <formula>$D$41</formula>
    </cfRule>
  </conditionalFormatting>
  <conditionalFormatting sqref="C39:L39">
    <cfRule type="cellIs" dxfId="379" priority="62" stopIfTrue="1" operator="equal">
      <formula>$D$42</formula>
    </cfRule>
  </conditionalFormatting>
  <conditionalFormatting sqref="C39:L39">
    <cfRule type="cellIs" dxfId="378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37" sqref="K3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5">
        <v>60</v>
      </c>
      <c r="G7" s="5">
        <v>40</v>
      </c>
      <c r="H7" s="5">
        <v>40</v>
      </c>
      <c r="I7" s="5">
        <v>40</v>
      </c>
      <c r="J7" s="5">
        <v>50</v>
      </c>
      <c r="K7" s="5">
        <v>50</v>
      </c>
      <c r="L7" s="5">
        <v>70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5">
        <v>10</v>
      </c>
      <c r="G8" s="5">
        <v>0</v>
      </c>
      <c r="H8" s="5">
        <v>0</v>
      </c>
      <c r="I8" s="5">
        <v>10</v>
      </c>
      <c r="J8" s="5">
        <v>10</v>
      </c>
      <c r="K8" s="5">
        <v>5</v>
      </c>
      <c r="L8" s="5">
        <v>10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5">
        <v>20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v>15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5">
        <v>10</v>
      </c>
      <c r="G10" s="5">
        <v>10</v>
      </c>
      <c r="H10" s="5">
        <v>10</v>
      </c>
      <c r="I10" s="5">
        <v>5</v>
      </c>
      <c r="J10" s="5">
        <v>10</v>
      </c>
      <c r="K10" s="5">
        <v>10</v>
      </c>
      <c r="L10" s="5">
        <v>10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5">
        <v>20</v>
      </c>
      <c r="G11" s="5">
        <v>20</v>
      </c>
      <c r="H11" s="5">
        <v>20</v>
      </c>
      <c r="I11" s="5">
        <v>20</v>
      </c>
      <c r="J11" s="5">
        <v>20</v>
      </c>
      <c r="K11" s="5">
        <v>20</v>
      </c>
      <c r="L11" s="5">
        <v>20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5">
        <v>25</v>
      </c>
      <c r="G13" s="5">
        <v>25</v>
      </c>
      <c r="H13" s="5">
        <v>25</v>
      </c>
      <c r="I13" s="5">
        <v>20</v>
      </c>
      <c r="J13" s="5">
        <v>25</v>
      </c>
      <c r="K13" s="5">
        <v>25</v>
      </c>
      <c r="L13" s="5">
        <v>25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5">
        <v>25</v>
      </c>
      <c r="G14" s="5">
        <v>25</v>
      </c>
      <c r="H14" s="5">
        <v>25</v>
      </c>
      <c r="I14" s="5">
        <v>25</v>
      </c>
      <c r="J14" s="5">
        <v>25</v>
      </c>
      <c r="K14" s="5">
        <v>25</v>
      </c>
      <c r="L14" s="5">
        <v>25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5">
        <v>25</v>
      </c>
      <c r="G15" s="5">
        <v>25</v>
      </c>
      <c r="H15" s="5">
        <v>25</v>
      </c>
      <c r="I15" s="5">
        <v>25</v>
      </c>
      <c r="J15" s="5">
        <v>25</v>
      </c>
      <c r="K15" s="5">
        <v>25</v>
      </c>
      <c r="L15" s="5">
        <v>25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5">
        <v>10</v>
      </c>
      <c r="G16" s="5">
        <v>10</v>
      </c>
      <c r="H16" s="5">
        <v>25</v>
      </c>
      <c r="I16" s="5">
        <v>25</v>
      </c>
      <c r="J16" s="5">
        <v>25</v>
      </c>
      <c r="K16" s="5">
        <v>10</v>
      </c>
      <c r="L16" s="5">
        <v>10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5">
        <v>100</v>
      </c>
      <c r="G17" s="5">
        <v>80</v>
      </c>
      <c r="H17" s="5">
        <v>100</v>
      </c>
      <c r="I17" s="5">
        <v>100</v>
      </c>
      <c r="J17" s="5">
        <v>0</v>
      </c>
      <c r="K17" s="5">
        <v>100</v>
      </c>
      <c r="L17" s="5">
        <v>80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5">
        <v>50</v>
      </c>
      <c r="G18" s="5">
        <v>50</v>
      </c>
      <c r="H18" s="5">
        <v>50</v>
      </c>
      <c r="I18" s="5">
        <v>50</v>
      </c>
      <c r="J18" s="5">
        <v>0</v>
      </c>
      <c r="K18" s="5">
        <v>50</v>
      </c>
      <c r="L18" s="5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5">
        <v>60</v>
      </c>
      <c r="G19" s="5">
        <v>40</v>
      </c>
      <c r="H19" s="5">
        <v>40</v>
      </c>
      <c r="I19" s="5">
        <v>40</v>
      </c>
      <c r="J19" s="5">
        <v>50</v>
      </c>
      <c r="K19" s="5">
        <v>50</v>
      </c>
      <c r="L19" s="5">
        <v>70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5</v>
      </c>
      <c r="L20" s="5">
        <v>10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5">
        <v>20</v>
      </c>
      <c r="G21" s="5">
        <v>20</v>
      </c>
      <c r="H21" s="5">
        <v>20</v>
      </c>
      <c r="I21" s="5">
        <v>20</v>
      </c>
      <c r="J21" s="5">
        <v>20</v>
      </c>
      <c r="K21" s="5">
        <v>20</v>
      </c>
      <c r="L21" s="5">
        <v>20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5">
        <v>10</v>
      </c>
      <c r="G22" s="5">
        <v>10</v>
      </c>
      <c r="H22" s="5">
        <v>10</v>
      </c>
      <c r="I22" s="5">
        <v>10</v>
      </c>
      <c r="J22" s="5">
        <v>10</v>
      </c>
      <c r="K22" s="5">
        <v>10</v>
      </c>
      <c r="L22" s="5">
        <v>10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5">
        <v>20</v>
      </c>
      <c r="G23" s="5">
        <v>20</v>
      </c>
      <c r="H23" s="5">
        <v>20</v>
      </c>
      <c r="I23" s="5">
        <v>20</v>
      </c>
      <c r="J23" s="5">
        <v>20</v>
      </c>
      <c r="K23" s="5">
        <v>20</v>
      </c>
      <c r="L23" s="5">
        <v>20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5">
        <v>10</v>
      </c>
      <c r="G24" s="5">
        <v>10</v>
      </c>
      <c r="H24" s="5">
        <v>10</v>
      </c>
      <c r="I24" s="5">
        <v>10</v>
      </c>
      <c r="J24" s="5">
        <v>10</v>
      </c>
      <c r="K24" s="5">
        <v>10</v>
      </c>
      <c r="L24" s="5">
        <v>10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5">
        <v>25</v>
      </c>
      <c r="G25" s="5">
        <v>25</v>
      </c>
      <c r="H25" s="5">
        <v>25</v>
      </c>
      <c r="I25" s="5">
        <v>25</v>
      </c>
      <c r="J25" s="5">
        <v>25</v>
      </c>
      <c r="K25" s="5">
        <v>25</v>
      </c>
      <c r="L25" s="5">
        <v>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5">
        <v>25</v>
      </c>
      <c r="G26" s="5">
        <v>25</v>
      </c>
      <c r="H26" s="5">
        <v>25</v>
      </c>
      <c r="I26" s="5">
        <v>25</v>
      </c>
      <c r="J26" s="5">
        <v>25</v>
      </c>
      <c r="K26" s="5">
        <v>25</v>
      </c>
      <c r="L26" s="5">
        <v>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5">
        <v>25</v>
      </c>
      <c r="G27" s="5">
        <v>25</v>
      </c>
      <c r="H27" s="5">
        <v>25</v>
      </c>
      <c r="I27" s="5">
        <v>25</v>
      </c>
      <c r="J27" s="5">
        <v>25</v>
      </c>
      <c r="K27" s="5">
        <v>25</v>
      </c>
      <c r="L27" s="5">
        <v>25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5">
        <v>10</v>
      </c>
      <c r="G28" s="5">
        <v>0</v>
      </c>
      <c r="H28" s="5">
        <v>10</v>
      </c>
      <c r="I28" s="5">
        <v>10</v>
      </c>
      <c r="J28" s="5">
        <v>10</v>
      </c>
      <c r="K28" s="5">
        <v>10</v>
      </c>
      <c r="L28" s="5">
        <v>10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5">
        <v>100</v>
      </c>
      <c r="G29" s="5">
        <v>0</v>
      </c>
      <c r="H29" s="5">
        <v>100</v>
      </c>
      <c r="I29" s="5">
        <v>100</v>
      </c>
      <c r="J29" s="5">
        <v>0</v>
      </c>
      <c r="K29" s="5">
        <v>100</v>
      </c>
      <c r="L29" s="5">
        <v>80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5">
        <v>50</v>
      </c>
      <c r="G30" s="5">
        <v>10</v>
      </c>
      <c r="H30" s="5">
        <v>50</v>
      </c>
      <c r="I30" s="5">
        <v>50</v>
      </c>
      <c r="J30" s="5">
        <v>0</v>
      </c>
      <c r="K30" s="5">
        <v>50</v>
      </c>
      <c r="L30" s="5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5">
        <v>40</v>
      </c>
      <c r="G31" s="5">
        <v>40</v>
      </c>
      <c r="H31" s="5">
        <v>0</v>
      </c>
      <c r="I31" s="5">
        <v>50</v>
      </c>
      <c r="J31" s="5">
        <v>50</v>
      </c>
      <c r="K31" s="5">
        <v>50</v>
      </c>
      <c r="L31" s="5"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5">
        <v>50</v>
      </c>
      <c r="G32" s="5">
        <v>20</v>
      </c>
      <c r="H32" s="5">
        <v>50</v>
      </c>
      <c r="I32" s="5">
        <v>50</v>
      </c>
      <c r="J32" s="5">
        <v>50</v>
      </c>
      <c r="K32" s="5">
        <v>50</v>
      </c>
      <c r="L32" s="5">
        <v>10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5">
        <v>0</v>
      </c>
      <c r="G33" s="5">
        <v>0</v>
      </c>
      <c r="H33" s="5">
        <v>0</v>
      </c>
      <c r="I33" s="5">
        <v>10</v>
      </c>
      <c r="J33" s="5">
        <v>0</v>
      </c>
      <c r="K33" s="5">
        <v>10</v>
      </c>
      <c r="L33" s="5">
        <v>10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5">
        <v>30</v>
      </c>
      <c r="G34" s="5">
        <v>25</v>
      </c>
      <c r="H34" s="5">
        <v>30</v>
      </c>
      <c r="I34" s="5">
        <v>40</v>
      </c>
      <c r="J34" s="5">
        <v>30</v>
      </c>
      <c r="K34" s="5">
        <v>15</v>
      </c>
      <c r="L34" s="5">
        <v>25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850</v>
      </c>
      <c r="G39" s="14">
        <f>SUM($G$7:$G$36)</f>
        <v>595</v>
      </c>
      <c r="H39" s="14">
        <f>SUM($H$7:$H$36)</f>
        <v>775</v>
      </c>
      <c r="I39" s="14">
        <f>SUM($I$7:$I$36)</f>
        <v>845</v>
      </c>
      <c r="J39" s="14">
        <f>SUM($J$7:$J$36)</f>
        <v>555</v>
      </c>
      <c r="K39" s="14">
        <f>SUM($K$7:$K$36)</f>
        <v>825</v>
      </c>
      <c r="L39" s="14">
        <f>SUM($L$7:$L$36)</f>
        <v>650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377" priority="1" stopIfTrue="1" operator="greaterThan">
      <formula>$E$7</formula>
    </cfRule>
    <cfRule type="cellIs" dxfId="376" priority="2" stopIfTrue="1" operator="equal">
      <formula>""</formula>
    </cfRule>
  </conditionalFormatting>
  <conditionalFormatting sqref="E8:L8">
    <cfRule type="cellIs" dxfId="375" priority="3" stopIfTrue="1" operator="greaterThan">
      <formula>$E$8</formula>
    </cfRule>
    <cfRule type="cellIs" dxfId="374" priority="4" stopIfTrue="1" operator="equal">
      <formula>""</formula>
    </cfRule>
  </conditionalFormatting>
  <conditionalFormatting sqref="E9:L9">
    <cfRule type="cellIs" dxfId="373" priority="5" stopIfTrue="1" operator="greaterThan">
      <formula>$E$9</formula>
    </cfRule>
    <cfRule type="cellIs" dxfId="372" priority="6" stopIfTrue="1" operator="equal">
      <formula>""</formula>
    </cfRule>
  </conditionalFormatting>
  <conditionalFormatting sqref="E10:L10">
    <cfRule type="cellIs" dxfId="371" priority="7" stopIfTrue="1" operator="greaterThan">
      <formula>$E$10</formula>
    </cfRule>
    <cfRule type="cellIs" dxfId="370" priority="8" stopIfTrue="1" operator="equal">
      <formula>""</formula>
    </cfRule>
  </conditionalFormatting>
  <conditionalFormatting sqref="E11:L11">
    <cfRule type="cellIs" dxfId="369" priority="9" stopIfTrue="1" operator="greaterThan">
      <formula>$E$11</formula>
    </cfRule>
    <cfRule type="cellIs" dxfId="368" priority="10" stopIfTrue="1" operator="equal">
      <formula>""</formula>
    </cfRule>
  </conditionalFormatting>
  <conditionalFormatting sqref="E12:L12">
    <cfRule type="cellIs" dxfId="367" priority="11" stopIfTrue="1" operator="greaterThan">
      <formula>$E$12</formula>
    </cfRule>
    <cfRule type="cellIs" dxfId="366" priority="12" stopIfTrue="1" operator="equal">
      <formula>""</formula>
    </cfRule>
  </conditionalFormatting>
  <conditionalFormatting sqref="E13:L13">
    <cfRule type="cellIs" dxfId="365" priority="13" stopIfTrue="1" operator="greaterThan">
      <formula>$E$13</formula>
    </cfRule>
    <cfRule type="cellIs" dxfId="364" priority="14" stopIfTrue="1" operator="equal">
      <formula>""</formula>
    </cfRule>
  </conditionalFormatting>
  <conditionalFormatting sqref="E14:L14">
    <cfRule type="cellIs" dxfId="363" priority="15" stopIfTrue="1" operator="greaterThan">
      <formula>$E$14</formula>
    </cfRule>
    <cfRule type="cellIs" dxfId="362" priority="16" stopIfTrue="1" operator="equal">
      <formula>""</formula>
    </cfRule>
  </conditionalFormatting>
  <conditionalFormatting sqref="E15:L15">
    <cfRule type="cellIs" dxfId="361" priority="17" stopIfTrue="1" operator="greaterThan">
      <formula>$E$15</formula>
    </cfRule>
    <cfRule type="cellIs" dxfId="360" priority="18" stopIfTrue="1" operator="equal">
      <formula>""</formula>
    </cfRule>
  </conditionalFormatting>
  <conditionalFormatting sqref="E16:L16">
    <cfRule type="cellIs" dxfId="359" priority="19" stopIfTrue="1" operator="greaterThan">
      <formula>$E$16</formula>
    </cfRule>
    <cfRule type="cellIs" dxfId="358" priority="20" stopIfTrue="1" operator="equal">
      <formula>""</formula>
    </cfRule>
  </conditionalFormatting>
  <conditionalFormatting sqref="E17:L17">
    <cfRule type="cellIs" dxfId="357" priority="21" stopIfTrue="1" operator="greaterThan">
      <formula>$E$17</formula>
    </cfRule>
    <cfRule type="cellIs" dxfId="356" priority="22" stopIfTrue="1" operator="equal">
      <formula>""</formula>
    </cfRule>
  </conditionalFormatting>
  <conditionalFormatting sqref="E18:L18">
    <cfRule type="cellIs" dxfId="355" priority="23" stopIfTrue="1" operator="greaterThan">
      <formula>$E$18</formula>
    </cfRule>
    <cfRule type="cellIs" dxfId="354" priority="24" stopIfTrue="1" operator="equal">
      <formula>""</formula>
    </cfRule>
  </conditionalFormatting>
  <conditionalFormatting sqref="E19:L19">
    <cfRule type="cellIs" dxfId="353" priority="25" stopIfTrue="1" operator="greaterThan">
      <formula>$E$19</formula>
    </cfRule>
    <cfRule type="cellIs" dxfId="352" priority="26" stopIfTrue="1" operator="equal">
      <formula>""</formula>
    </cfRule>
  </conditionalFormatting>
  <conditionalFormatting sqref="E20:L20">
    <cfRule type="cellIs" dxfId="351" priority="27" stopIfTrue="1" operator="greaterThan">
      <formula>$E$20</formula>
    </cfRule>
    <cfRule type="cellIs" dxfId="350" priority="28" stopIfTrue="1" operator="equal">
      <formula>""</formula>
    </cfRule>
  </conditionalFormatting>
  <conditionalFormatting sqref="E21:L21">
    <cfRule type="cellIs" dxfId="349" priority="29" stopIfTrue="1" operator="greaterThan">
      <formula>$E$21</formula>
    </cfRule>
    <cfRule type="cellIs" dxfId="348" priority="30" stopIfTrue="1" operator="equal">
      <formula>""</formula>
    </cfRule>
  </conditionalFormatting>
  <conditionalFormatting sqref="E22:L22">
    <cfRule type="cellIs" dxfId="347" priority="31" stopIfTrue="1" operator="greaterThan">
      <formula>$E$22</formula>
    </cfRule>
    <cfRule type="cellIs" dxfId="346" priority="32" stopIfTrue="1" operator="equal">
      <formula>""</formula>
    </cfRule>
  </conditionalFormatting>
  <conditionalFormatting sqref="E23:L23">
    <cfRule type="cellIs" dxfId="345" priority="33" stopIfTrue="1" operator="greaterThan">
      <formula>$E$23</formula>
    </cfRule>
    <cfRule type="cellIs" dxfId="344" priority="34" stopIfTrue="1" operator="equal">
      <formula>""</formula>
    </cfRule>
  </conditionalFormatting>
  <conditionalFormatting sqref="E24:L24">
    <cfRule type="cellIs" dxfId="343" priority="35" stopIfTrue="1" operator="greaterThan">
      <formula>$E$24</formula>
    </cfRule>
    <cfRule type="cellIs" dxfId="342" priority="36" stopIfTrue="1" operator="equal">
      <formula>""</formula>
    </cfRule>
  </conditionalFormatting>
  <conditionalFormatting sqref="E25:L25">
    <cfRule type="cellIs" dxfId="341" priority="37" stopIfTrue="1" operator="greaterThan">
      <formula>$E$25</formula>
    </cfRule>
    <cfRule type="cellIs" dxfId="340" priority="38" stopIfTrue="1" operator="equal">
      <formula>""</formula>
    </cfRule>
  </conditionalFormatting>
  <conditionalFormatting sqref="E26:L26">
    <cfRule type="cellIs" dxfId="339" priority="39" stopIfTrue="1" operator="greaterThan">
      <formula>$E$26</formula>
    </cfRule>
    <cfRule type="cellIs" dxfId="338" priority="40" stopIfTrue="1" operator="equal">
      <formula>""</formula>
    </cfRule>
  </conditionalFormatting>
  <conditionalFormatting sqref="E27:L27">
    <cfRule type="cellIs" dxfId="337" priority="41" stopIfTrue="1" operator="greaterThan">
      <formula>$E$27</formula>
    </cfRule>
  </conditionalFormatting>
  <conditionalFormatting sqref="E27:L27">
    <cfRule type="cellIs" dxfId="336" priority="42" stopIfTrue="1" operator="equal">
      <formula>""</formula>
    </cfRule>
  </conditionalFormatting>
  <conditionalFormatting sqref="E28:L28">
    <cfRule type="cellIs" dxfId="335" priority="43" stopIfTrue="1" operator="greaterThan">
      <formula>$E$28</formula>
    </cfRule>
  </conditionalFormatting>
  <conditionalFormatting sqref="E28:L28">
    <cfRule type="cellIs" dxfId="334" priority="44" stopIfTrue="1" operator="equal">
      <formula>""</formula>
    </cfRule>
  </conditionalFormatting>
  <conditionalFormatting sqref="E29:L29">
    <cfRule type="cellIs" dxfId="333" priority="45" stopIfTrue="1" operator="greaterThan">
      <formula>$E$29</formula>
    </cfRule>
  </conditionalFormatting>
  <conditionalFormatting sqref="E29:L29">
    <cfRule type="cellIs" dxfId="332" priority="46" stopIfTrue="1" operator="equal">
      <formula>""</formula>
    </cfRule>
  </conditionalFormatting>
  <conditionalFormatting sqref="E30:L30">
    <cfRule type="cellIs" dxfId="331" priority="47" stopIfTrue="1" operator="greaterThan">
      <formula>$E$30</formula>
    </cfRule>
  </conditionalFormatting>
  <conditionalFormatting sqref="E30:L30">
    <cfRule type="cellIs" dxfId="330" priority="48" stopIfTrue="1" operator="equal">
      <formula>""</formula>
    </cfRule>
  </conditionalFormatting>
  <conditionalFormatting sqref="E31:L31">
    <cfRule type="cellIs" dxfId="329" priority="49" stopIfTrue="1" operator="greaterThan">
      <formula>$E$31</formula>
    </cfRule>
  </conditionalFormatting>
  <conditionalFormatting sqref="E31:L31">
    <cfRule type="cellIs" dxfId="328" priority="50" stopIfTrue="1" operator="equal">
      <formula>""</formula>
    </cfRule>
  </conditionalFormatting>
  <conditionalFormatting sqref="E32:L32">
    <cfRule type="cellIs" dxfId="327" priority="51" stopIfTrue="1" operator="greaterThan">
      <formula>$E$32</formula>
    </cfRule>
  </conditionalFormatting>
  <conditionalFormatting sqref="E32:L32">
    <cfRule type="cellIs" dxfId="326" priority="52" stopIfTrue="1" operator="equal">
      <formula>""</formula>
    </cfRule>
  </conditionalFormatting>
  <conditionalFormatting sqref="E33:L33">
    <cfRule type="cellIs" dxfId="325" priority="53" stopIfTrue="1" operator="greaterThan">
      <formula>$E$33</formula>
    </cfRule>
  </conditionalFormatting>
  <conditionalFormatting sqref="E33:L33">
    <cfRule type="cellIs" dxfId="324" priority="54" stopIfTrue="1" operator="equal">
      <formula>""</formula>
    </cfRule>
  </conditionalFormatting>
  <conditionalFormatting sqref="E34:L34">
    <cfRule type="cellIs" dxfId="323" priority="55" stopIfTrue="1" operator="greaterThan">
      <formula>$E$34</formula>
    </cfRule>
  </conditionalFormatting>
  <conditionalFormatting sqref="E34:L34">
    <cfRule type="cellIs" dxfId="322" priority="56" stopIfTrue="1" operator="equal">
      <formula>""</formula>
    </cfRule>
  </conditionalFormatting>
  <conditionalFormatting sqref="E35:L35">
    <cfRule type="cellIs" dxfId="321" priority="57" stopIfTrue="1" operator="lessThan">
      <formula>$E$35</formula>
    </cfRule>
  </conditionalFormatting>
  <conditionalFormatting sqref="E35:L35">
    <cfRule type="cellIs" dxfId="320" priority="58" stopIfTrue="1" operator="greaterThan">
      <formula>0</formula>
    </cfRule>
  </conditionalFormatting>
  <conditionalFormatting sqref="E36:L36">
    <cfRule type="cellIs" dxfId="319" priority="59" stopIfTrue="1" operator="lessThan">
      <formula>$E$36</formula>
    </cfRule>
  </conditionalFormatting>
  <conditionalFormatting sqref="E36:L36">
    <cfRule type="cellIs" dxfId="318" priority="60" stopIfTrue="1" operator="greaterThan">
      <formula>0</formula>
    </cfRule>
  </conditionalFormatting>
  <conditionalFormatting sqref="C39:L39">
    <cfRule type="cellIs" dxfId="317" priority="61" stopIfTrue="1" operator="equal">
      <formula>$D$41</formula>
    </cfRule>
  </conditionalFormatting>
  <conditionalFormatting sqref="C39:L39">
    <cfRule type="cellIs" dxfId="316" priority="62" stopIfTrue="1" operator="equal">
      <formula>$D$42</formula>
    </cfRule>
  </conditionalFormatting>
  <conditionalFormatting sqref="C39:L39">
    <cfRule type="cellIs" dxfId="315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0</v>
      </c>
      <c r="G39" s="14">
        <f>SUM($G$7:$G$36)</f>
        <v>0</v>
      </c>
      <c r="H39" s="14">
        <f>SUM($H$7:$H$36)</f>
        <v>0</v>
      </c>
      <c r="I39" s="14">
        <f>SUM($I$7:$I$36)</f>
        <v>0</v>
      </c>
      <c r="J39" s="14">
        <f>SUM($J$7:$J$36)</f>
        <v>0</v>
      </c>
      <c r="K39" s="14">
        <f>SUM($K$7:$K$36)</f>
        <v>0</v>
      </c>
      <c r="L39" s="14">
        <f>SUM($L$7:$L$36)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314" priority="1" stopIfTrue="1" operator="greaterThan">
      <formula>$E$7</formula>
    </cfRule>
    <cfRule type="cellIs" dxfId="313" priority="2" stopIfTrue="1" operator="equal">
      <formula>""</formula>
    </cfRule>
  </conditionalFormatting>
  <conditionalFormatting sqref="E8:L8">
    <cfRule type="cellIs" dxfId="312" priority="3" stopIfTrue="1" operator="greaterThan">
      <formula>$E$8</formula>
    </cfRule>
    <cfRule type="cellIs" dxfId="311" priority="4" stopIfTrue="1" operator="equal">
      <formula>""</formula>
    </cfRule>
  </conditionalFormatting>
  <conditionalFormatting sqref="E9:L9">
    <cfRule type="cellIs" dxfId="310" priority="5" stopIfTrue="1" operator="greaterThan">
      <formula>$E$9</formula>
    </cfRule>
    <cfRule type="cellIs" dxfId="309" priority="6" stopIfTrue="1" operator="equal">
      <formula>""</formula>
    </cfRule>
  </conditionalFormatting>
  <conditionalFormatting sqref="E10:L10">
    <cfRule type="cellIs" dxfId="308" priority="7" stopIfTrue="1" operator="greaterThan">
      <formula>$E$10</formula>
    </cfRule>
    <cfRule type="cellIs" dxfId="307" priority="8" stopIfTrue="1" operator="equal">
      <formula>""</formula>
    </cfRule>
  </conditionalFormatting>
  <conditionalFormatting sqref="E11:L11">
    <cfRule type="cellIs" dxfId="306" priority="9" stopIfTrue="1" operator="greaterThan">
      <formula>$E$11</formula>
    </cfRule>
    <cfRule type="cellIs" dxfId="305" priority="10" stopIfTrue="1" operator="equal">
      <formula>""</formula>
    </cfRule>
  </conditionalFormatting>
  <conditionalFormatting sqref="E12:L12">
    <cfRule type="cellIs" dxfId="304" priority="11" stopIfTrue="1" operator="greaterThan">
      <formula>$E$12</formula>
    </cfRule>
    <cfRule type="cellIs" dxfId="303" priority="12" stopIfTrue="1" operator="equal">
      <formula>""</formula>
    </cfRule>
  </conditionalFormatting>
  <conditionalFormatting sqref="E13:L13">
    <cfRule type="cellIs" dxfId="302" priority="13" stopIfTrue="1" operator="greaterThan">
      <formula>$E$13</formula>
    </cfRule>
    <cfRule type="cellIs" dxfId="301" priority="14" stopIfTrue="1" operator="equal">
      <formula>""</formula>
    </cfRule>
  </conditionalFormatting>
  <conditionalFormatting sqref="E14:L14">
    <cfRule type="cellIs" dxfId="300" priority="15" stopIfTrue="1" operator="greaterThan">
      <formula>$E$14</formula>
    </cfRule>
    <cfRule type="cellIs" dxfId="299" priority="16" stopIfTrue="1" operator="equal">
      <formula>""</formula>
    </cfRule>
  </conditionalFormatting>
  <conditionalFormatting sqref="E15:L15">
    <cfRule type="cellIs" dxfId="298" priority="17" stopIfTrue="1" operator="greaterThan">
      <formula>$E$15</formula>
    </cfRule>
    <cfRule type="cellIs" dxfId="297" priority="18" stopIfTrue="1" operator="equal">
      <formula>""</formula>
    </cfRule>
  </conditionalFormatting>
  <conditionalFormatting sqref="E16:L16">
    <cfRule type="cellIs" dxfId="296" priority="19" stopIfTrue="1" operator="greaterThan">
      <formula>$E$16</formula>
    </cfRule>
    <cfRule type="cellIs" dxfId="295" priority="20" stopIfTrue="1" operator="equal">
      <formula>""</formula>
    </cfRule>
  </conditionalFormatting>
  <conditionalFormatting sqref="E17:L17">
    <cfRule type="cellIs" dxfId="294" priority="21" stopIfTrue="1" operator="greaterThan">
      <formula>$E$17</formula>
    </cfRule>
    <cfRule type="cellIs" dxfId="293" priority="22" stopIfTrue="1" operator="equal">
      <formula>""</formula>
    </cfRule>
  </conditionalFormatting>
  <conditionalFormatting sqref="E18:L18">
    <cfRule type="cellIs" dxfId="292" priority="23" stopIfTrue="1" operator="greaterThan">
      <formula>$E$18</formula>
    </cfRule>
    <cfRule type="cellIs" dxfId="291" priority="24" stopIfTrue="1" operator="equal">
      <formula>""</formula>
    </cfRule>
  </conditionalFormatting>
  <conditionalFormatting sqref="E19:L19">
    <cfRule type="cellIs" dxfId="290" priority="25" stopIfTrue="1" operator="greaterThan">
      <formula>$E$19</formula>
    </cfRule>
    <cfRule type="cellIs" dxfId="289" priority="26" stopIfTrue="1" operator="equal">
      <formula>""</formula>
    </cfRule>
  </conditionalFormatting>
  <conditionalFormatting sqref="E20:L20">
    <cfRule type="cellIs" dxfId="288" priority="27" stopIfTrue="1" operator="greaterThan">
      <formula>$E$20</formula>
    </cfRule>
    <cfRule type="cellIs" dxfId="287" priority="28" stopIfTrue="1" operator="equal">
      <formula>""</formula>
    </cfRule>
  </conditionalFormatting>
  <conditionalFormatting sqref="E21:L21">
    <cfRule type="cellIs" dxfId="286" priority="29" stopIfTrue="1" operator="greaterThan">
      <formula>$E$21</formula>
    </cfRule>
    <cfRule type="cellIs" dxfId="285" priority="30" stopIfTrue="1" operator="equal">
      <formula>""</formula>
    </cfRule>
  </conditionalFormatting>
  <conditionalFormatting sqref="E22:L22">
    <cfRule type="cellIs" dxfId="284" priority="31" stopIfTrue="1" operator="greaterThan">
      <formula>$E$22</formula>
    </cfRule>
    <cfRule type="cellIs" dxfId="283" priority="32" stopIfTrue="1" operator="equal">
      <formula>""</formula>
    </cfRule>
  </conditionalFormatting>
  <conditionalFormatting sqref="E23:L23">
    <cfRule type="cellIs" dxfId="282" priority="33" stopIfTrue="1" operator="greaterThan">
      <formula>$E$23</formula>
    </cfRule>
    <cfRule type="cellIs" dxfId="281" priority="34" stopIfTrue="1" operator="equal">
      <formula>""</formula>
    </cfRule>
  </conditionalFormatting>
  <conditionalFormatting sqref="E24:L24">
    <cfRule type="cellIs" dxfId="280" priority="35" stopIfTrue="1" operator="greaterThan">
      <formula>$E$24</formula>
    </cfRule>
    <cfRule type="cellIs" dxfId="279" priority="36" stopIfTrue="1" operator="equal">
      <formula>""</formula>
    </cfRule>
  </conditionalFormatting>
  <conditionalFormatting sqref="E25:L25">
    <cfRule type="cellIs" dxfId="278" priority="37" stopIfTrue="1" operator="greaterThan">
      <formula>$E$25</formula>
    </cfRule>
    <cfRule type="cellIs" dxfId="277" priority="38" stopIfTrue="1" operator="equal">
      <formula>""</formula>
    </cfRule>
  </conditionalFormatting>
  <conditionalFormatting sqref="E26:L26">
    <cfRule type="cellIs" dxfId="276" priority="39" stopIfTrue="1" operator="greaterThan">
      <formula>$E$26</formula>
    </cfRule>
    <cfRule type="cellIs" dxfId="275" priority="40" stopIfTrue="1" operator="equal">
      <formula>""</formula>
    </cfRule>
  </conditionalFormatting>
  <conditionalFormatting sqref="E27:L27">
    <cfRule type="cellIs" dxfId="274" priority="41" stopIfTrue="1" operator="greaterThan">
      <formula>$E$27</formula>
    </cfRule>
  </conditionalFormatting>
  <conditionalFormatting sqref="E27:L27">
    <cfRule type="cellIs" dxfId="273" priority="42" stopIfTrue="1" operator="equal">
      <formula>""</formula>
    </cfRule>
  </conditionalFormatting>
  <conditionalFormatting sqref="E28:L28">
    <cfRule type="cellIs" dxfId="272" priority="43" stopIfTrue="1" operator="greaterThan">
      <formula>$E$28</formula>
    </cfRule>
  </conditionalFormatting>
  <conditionalFormatting sqref="E28:L28">
    <cfRule type="cellIs" dxfId="271" priority="44" stopIfTrue="1" operator="equal">
      <formula>""</formula>
    </cfRule>
  </conditionalFormatting>
  <conditionalFormatting sqref="E29:L29">
    <cfRule type="cellIs" dxfId="270" priority="45" stopIfTrue="1" operator="greaterThan">
      <formula>$E$29</formula>
    </cfRule>
  </conditionalFormatting>
  <conditionalFormatting sqref="E29:L29">
    <cfRule type="cellIs" dxfId="269" priority="46" stopIfTrue="1" operator="equal">
      <formula>""</formula>
    </cfRule>
  </conditionalFormatting>
  <conditionalFormatting sqref="E30:L30">
    <cfRule type="cellIs" dxfId="268" priority="47" stopIfTrue="1" operator="greaterThan">
      <formula>$E$30</formula>
    </cfRule>
  </conditionalFormatting>
  <conditionalFormatting sqref="E30:L30">
    <cfRule type="cellIs" dxfId="267" priority="48" stopIfTrue="1" operator="equal">
      <formula>""</formula>
    </cfRule>
  </conditionalFormatting>
  <conditionalFormatting sqref="E31:L31">
    <cfRule type="cellIs" dxfId="266" priority="49" stopIfTrue="1" operator="greaterThan">
      <formula>$E$31</formula>
    </cfRule>
  </conditionalFormatting>
  <conditionalFormatting sqref="E31:L31">
    <cfRule type="cellIs" dxfId="265" priority="50" stopIfTrue="1" operator="equal">
      <formula>""</formula>
    </cfRule>
  </conditionalFormatting>
  <conditionalFormatting sqref="E32:L32">
    <cfRule type="cellIs" dxfId="264" priority="51" stopIfTrue="1" operator="greaterThan">
      <formula>$E$32</formula>
    </cfRule>
  </conditionalFormatting>
  <conditionalFormatting sqref="E32:L32">
    <cfRule type="cellIs" dxfId="263" priority="52" stopIfTrue="1" operator="equal">
      <formula>""</formula>
    </cfRule>
  </conditionalFormatting>
  <conditionalFormatting sqref="E33:L33">
    <cfRule type="cellIs" dxfId="262" priority="53" stopIfTrue="1" operator="greaterThan">
      <formula>$E$33</formula>
    </cfRule>
  </conditionalFormatting>
  <conditionalFormatting sqref="E33:L33">
    <cfRule type="cellIs" dxfId="261" priority="54" stopIfTrue="1" operator="equal">
      <formula>""</formula>
    </cfRule>
  </conditionalFormatting>
  <conditionalFormatting sqref="E34:L34">
    <cfRule type="cellIs" dxfId="260" priority="55" stopIfTrue="1" operator="greaterThan">
      <formula>$E$34</formula>
    </cfRule>
  </conditionalFormatting>
  <conditionalFormatting sqref="E34:L34">
    <cfRule type="cellIs" dxfId="259" priority="56" stopIfTrue="1" operator="equal">
      <formula>""</formula>
    </cfRule>
  </conditionalFormatting>
  <conditionalFormatting sqref="E35:L35">
    <cfRule type="cellIs" dxfId="258" priority="57" stopIfTrue="1" operator="lessThan">
      <formula>$E$35</formula>
    </cfRule>
  </conditionalFormatting>
  <conditionalFormatting sqref="E35:L35">
    <cfRule type="cellIs" dxfId="257" priority="58" stopIfTrue="1" operator="greaterThan">
      <formula>0</formula>
    </cfRule>
  </conditionalFormatting>
  <conditionalFormatting sqref="E36:L36">
    <cfRule type="cellIs" dxfId="256" priority="59" stopIfTrue="1" operator="lessThan">
      <formula>$E$36</formula>
    </cfRule>
  </conditionalFormatting>
  <conditionalFormatting sqref="E36:L36">
    <cfRule type="cellIs" dxfId="255" priority="60" stopIfTrue="1" operator="greaterThan">
      <formula>0</formula>
    </cfRule>
  </conditionalFormatting>
  <conditionalFormatting sqref="C39:L39">
    <cfRule type="cellIs" dxfId="254" priority="61" stopIfTrue="1" operator="equal">
      <formula>$D$41</formula>
    </cfRule>
  </conditionalFormatting>
  <conditionalFormatting sqref="C39:L39">
    <cfRule type="cellIs" dxfId="253" priority="62" stopIfTrue="1" operator="equal">
      <formula>$D$42</formula>
    </cfRule>
  </conditionalFormatting>
  <conditionalFormatting sqref="C39:L39">
    <cfRule type="cellIs" dxfId="252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0</v>
      </c>
      <c r="G39" s="14">
        <f>SUM($G$7:$G$36)</f>
        <v>0</v>
      </c>
      <c r="H39" s="14">
        <f>SUM($H$7:$H$36)</f>
        <v>0</v>
      </c>
      <c r="I39" s="14">
        <f>SUM($I$7:$I$36)</f>
        <v>0</v>
      </c>
      <c r="J39" s="14">
        <f>SUM($J$7:$J$36)</f>
        <v>0</v>
      </c>
      <c r="K39" s="14">
        <f>SUM($K$7:$K$36)</f>
        <v>0</v>
      </c>
      <c r="L39" s="14">
        <f>SUM($L$7:$L$36)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251" priority="1" stopIfTrue="1" operator="greaterThan">
      <formula>$E$7</formula>
    </cfRule>
    <cfRule type="cellIs" dxfId="250" priority="2" stopIfTrue="1" operator="equal">
      <formula>""</formula>
    </cfRule>
  </conditionalFormatting>
  <conditionalFormatting sqref="E8:L8">
    <cfRule type="cellIs" dxfId="249" priority="3" stopIfTrue="1" operator="greaterThan">
      <formula>$E$8</formula>
    </cfRule>
    <cfRule type="cellIs" dxfId="248" priority="4" stopIfTrue="1" operator="equal">
      <formula>""</formula>
    </cfRule>
  </conditionalFormatting>
  <conditionalFormatting sqref="E9:L9">
    <cfRule type="cellIs" dxfId="247" priority="5" stopIfTrue="1" operator="greaterThan">
      <formula>$E$9</formula>
    </cfRule>
    <cfRule type="cellIs" dxfId="246" priority="6" stopIfTrue="1" operator="equal">
      <formula>""</formula>
    </cfRule>
  </conditionalFormatting>
  <conditionalFormatting sqref="E10:L10">
    <cfRule type="cellIs" dxfId="245" priority="7" stopIfTrue="1" operator="greaterThan">
      <formula>$E$10</formula>
    </cfRule>
    <cfRule type="cellIs" dxfId="244" priority="8" stopIfTrue="1" operator="equal">
      <formula>""</formula>
    </cfRule>
  </conditionalFormatting>
  <conditionalFormatting sqref="E11:L11">
    <cfRule type="cellIs" dxfId="243" priority="9" stopIfTrue="1" operator="greaterThan">
      <formula>$E$11</formula>
    </cfRule>
    <cfRule type="cellIs" dxfId="242" priority="10" stopIfTrue="1" operator="equal">
      <formula>""</formula>
    </cfRule>
  </conditionalFormatting>
  <conditionalFormatting sqref="E12:L12">
    <cfRule type="cellIs" dxfId="241" priority="11" stopIfTrue="1" operator="greaterThan">
      <formula>$E$12</formula>
    </cfRule>
    <cfRule type="cellIs" dxfId="240" priority="12" stopIfTrue="1" operator="equal">
      <formula>""</formula>
    </cfRule>
  </conditionalFormatting>
  <conditionalFormatting sqref="E13:L13">
    <cfRule type="cellIs" dxfId="239" priority="13" stopIfTrue="1" operator="greaterThan">
      <formula>$E$13</formula>
    </cfRule>
    <cfRule type="cellIs" dxfId="238" priority="14" stopIfTrue="1" operator="equal">
      <formula>""</formula>
    </cfRule>
  </conditionalFormatting>
  <conditionalFormatting sqref="E14:L14">
    <cfRule type="cellIs" dxfId="237" priority="15" stopIfTrue="1" operator="greaterThan">
      <formula>$E$14</formula>
    </cfRule>
    <cfRule type="cellIs" dxfId="236" priority="16" stopIfTrue="1" operator="equal">
      <formula>""</formula>
    </cfRule>
  </conditionalFormatting>
  <conditionalFormatting sqref="E15:L15">
    <cfRule type="cellIs" dxfId="235" priority="17" stopIfTrue="1" operator="greaterThan">
      <formula>$E$15</formula>
    </cfRule>
    <cfRule type="cellIs" dxfId="234" priority="18" stopIfTrue="1" operator="equal">
      <formula>""</formula>
    </cfRule>
  </conditionalFormatting>
  <conditionalFormatting sqref="E16:L16">
    <cfRule type="cellIs" dxfId="233" priority="19" stopIfTrue="1" operator="greaterThan">
      <formula>$E$16</formula>
    </cfRule>
    <cfRule type="cellIs" dxfId="232" priority="20" stopIfTrue="1" operator="equal">
      <formula>""</formula>
    </cfRule>
  </conditionalFormatting>
  <conditionalFormatting sqref="E17:L17">
    <cfRule type="cellIs" dxfId="231" priority="21" stopIfTrue="1" operator="greaterThan">
      <formula>$E$17</formula>
    </cfRule>
    <cfRule type="cellIs" dxfId="230" priority="22" stopIfTrue="1" operator="equal">
      <formula>""</formula>
    </cfRule>
  </conditionalFormatting>
  <conditionalFormatting sqref="E18:L18">
    <cfRule type="cellIs" dxfId="229" priority="23" stopIfTrue="1" operator="greaterThan">
      <formula>$E$18</formula>
    </cfRule>
    <cfRule type="cellIs" dxfId="228" priority="24" stopIfTrue="1" operator="equal">
      <formula>""</formula>
    </cfRule>
  </conditionalFormatting>
  <conditionalFormatting sqref="E19:L19">
    <cfRule type="cellIs" dxfId="227" priority="25" stopIfTrue="1" operator="greaterThan">
      <formula>$E$19</formula>
    </cfRule>
    <cfRule type="cellIs" dxfId="226" priority="26" stopIfTrue="1" operator="equal">
      <formula>""</formula>
    </cfRule>
  </conditionalFormatting>
  <conditionalFormatting sqref="E20:L20">
    <cfRule type="cellIs" dxfId="225" priority="27" stopIfTrue="1" operator="greaterThan">
      <formula>$E$20</formula>
    </cfRule>
    <cfRule type="cellIs" dxfId="224" priority="28" stopIfTrue="1" operator="equal">
      <formula>""</formula>
    </cfRule>
  </conditionalFormatting>
  <conditionalFormatting sqref="E21:L21">
    <cfRule type="cellIs" dxfId="223" priority="29" stopIfTrue="1" operator="greaterThan">
      <formula>$E$21</formula>
    </cfRule>
    <cfRule type="cellIs" dxfId="222" priority="30" stopIfTrue="1" operator="equal">
      <formula>""</formula>
    </cfRule>
  </conditionalFormatting>
  <conditionalFormatting sqref="E22:L22">
    <cfRule type="cellIs" dxfId="221" priority="31" stopIfTrue="1" operator="greaterThan">
      <formula>$E$22</formula>
    </cfRule>
    <cfRule type="cellIs" dxfId="220" priority="32" stopIfTrue="1" operator="equal">
      <formula>""</formula>
    </cfRule>
  </conditionalFormatting>
  <conditionalFormatting sqref="E23:L23">
    <cfRule type="cellIs" dxfId="219" priority="33" stopIfTrue="1" operator="greaterThan">
      <formula>$E$23</formula>
    </cfRule>
    <cfRule type="cellIs" dxfId="218" priority="34" stopIfTrue="1" operator="equal">
      <formula>""</formula>
    </cfRule>
  </conditionalFormatting>
  <conditionalFormatting sqref="E24:L24">
    <cfRule type="cellIs" dxfId="217" priority="35" stopIfTrue="1" operator="greaterThan">
      <formula>$E$24</formula>
    </cfRule>
    <cfRule type="cellIs" dxfId="216" priority="36" stopIfTrue="1" operator="equal">
      <formula>""</formula>
    </cfRule>
  </conditionalFormatting>
  <conditionalFormatting sqref="E25:L25">
    <cfRule type="cellIs" dxfId="215" priority="37" stopIfTrue="1" operator="greaterThan">
      <formula>$E$25</formula>
    </cfRule>
    <cfRule type="cellIs" dxfId="214" priority="38" stopIfTrue="1" operator="equal">
      <formula>""</formula>
    </cfRule>
  </conditionalFormatting>
  <conditionalFormatting sqref="E26:L26">
    <cfRule type="cellIs" dxfId="213" priority="39" stopIfTrue="1" operator="greaterThan">
      <formula>$E$26</formula>
    </cfRule>
    <cfRule type="cellIs" dxfId="212" priority="40" stopIfTrue="1" operator="equal">
      <formula>""</formula>
    </cfRule>
  </conditionalFormatting>
  <conditionalFormatting sqref="E27:L27">
    <cfRule type="cellIs" dxfId="211" priority="41" stopIfTrue="1" operator="greaterThan">
      <formula>$E$27</formula>
    </cfRule>
  </conditionalFormatting>
  <conditionalFormatting sqref="E27:L27">
    <cfRule type="cellIs" dxfId="210" priority="42" stopIfTrue="1" operator="equal">
      <formula>""</formula>
    </cfRule>
  </conditionalFormatting>
  <conditionalFormatting sqref="E28:L28">
    <cfRule type="cellIs" dxfId="209" priority="43" stopIfTrue="1" operator="greaterThan">
      <formula>$E$28</formula>
    </cfRule>
  </conditionalFormatting>
  <conditionalFormatting sqref="E28:L28">
    <cfRule type="cellIs" dxfId="208" priority="44" stopIfTrue="1" operator="equal">
      <formula>""</formula>
    </cfRule>
  </conditionalFormatting>
  <conditionalFormatting sqref="E29:L29">
    <cfRule type="cellIs" dxfId="207" priority="45" stopIfTrue="1" operator="greaterThan">
      <formula>$E$29</formula>
    </cfRule>
  </conditionalFormatting>
  <conditionalFormatting sqref="E29:L29">
    <cfRule type="cellIs" dxfId="206" priority="46" stopIfTrue="1" operator="equal">
      <formula>""</formula>
    </cfRule>
  </conditionalFormatting>
  <conditionalFormatting sqref="E30:L30">
    <cfRule type="cellIs" dxfId="205" priority="47" stopIfTrue="1" operator="greaterThan">
      <formula>$E$30</formula>
    </cfRule>
  </conditionalFormatting>
  <conditionalFormatting sqref="E30:L30">
    <cfRule type="cellIs" dxfId="204" priority="48" stopIfTrue="1" operator="equal">
      <formula>""</formula>
    </cfRule>
  </conditionalFormatting>
  <conditionalFormatting sqref="E31:L31">
    <cfRule type="cellIs" dxfId="203" priority="49" stopIfTrue="1" operator="greaterThan">
      <formula>$E$31</formula>
    </cfRule>
  </conditionalFormatting>
  <conditionalFormatting sqref="E31:L31">
    <cfRule type="cellIs" dxfId="202" priority="50" stopIfTrue="1" operator="equal">
      <formula>""</formula>
    </cfRule>
  </conditionalFormatting>
  <conditionalFormatting sqref="E32:L32">
    <cfRule type="cellIs" dxfId="201" priority="51" stopIfTrue="1" operator="greaterThan">
      <formula>$E$32</formula>
    </cfRule>
  </conditionalFormatting>
  <conditionalFormatting sqref="E32:L32">
    <cfRule type="cellIs" dxfId="200" priority="52" stopIfTrue="1" operator="equal">
      <formula>""</formula>
    </cfRule>
  </conditionalFormatting>
  <conditionalFormatting sqref="E33:L33">
    <cfRule type="cellIs" dxfId="199" priority="53" stopIfTrue="1" operator="greaterThan">
      <formula>$E$33</formula>
    </cfRule>
  </conditionalFormatting>
  <conditionalFormatting sqref="E33:L33">
    <cfRule type="cellIs" dxfId="198" priority="54" stopIfTrue="1" operator="equal">
      <formula>""</formula>
    </cfRule>
  </conditionalFormatting>
  <conditionalFormatting sqref="E34:L34">
    <cfRule type="cellIs" dxfId="197" priority="55" stopIfTrue="1" operator="greaterThan">
      <formula>$E$34</formula>
    </cfRule>
  </conditionalFormatting>
  <conditionalFormatting sqref="E34:L34">
    <cfRule type="cellIs" dxfId="196" priority="56" stopIfTrue="1" operator="equal">
      <formula>""</formula>
    </cfRule>
  </conditionalFormatting>
  <conditionalFormatting sqref="E35:L35">
    <cfRule type="cellIs" dxfId="195" priority="57" stopIfTrue="1" operator="lessThan">
      <formula>$E$35</formula>
    </cfRule>
  </conditionalFormatting>
  <conditionalFormatting sqref="E35:L35">
    <cfRule type="cellIs" dxfId="194" priority="58" stopIfTrue="1" operator="greaterThan">
      <formula>0</formula>
    </cfRule>
  </conditionalFormatting>
  <conditionalFormatting sqref="E36:L36">
    <cfRule type="cellIs" dxfId="193" priority="59" stopIfTrue="1" operator="lessThan">
      <formula>$E$36</formula>
    </cfRule>
  </conditionalFormatting>
  <conditionalFormatting sqref="E36:L36">
    <cfRule type="cellIs" dxfId="192" priority="60" stopIfTrue="1" operator="greaterThan">
      <formula>0</formula>
    </cfRule>
  </conditionalFormatting>
  <conditionalFormatting sqref="C39:L39">
    <cfRule type="cellIs" dxfId="191" priority="61" stopIfTrue="1" operator="equal">
      <formula>$D$41</formula>
    </cfRule>
  </conditionalFormatting>
  <conditionalFormatting sqref="C39:L39">
    <cfRule type="cellIs" dxfId="190" priority="62" stopIfTrue="1" operator="equal">
      <formula>$D$42</formula>
    </cfRule>
  </conditionalFormatting>
  <conditionalFormatting sqref="C39:L39">
    <cfRule type="cellIs" dxfId="189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0</v>
      </c>
      <c r="G39" s="14">
        <f>SUM($G$7:$G$36)</f>
        <v>0</v>
      </c>
      <c r="H39" s="14">
        <f>SUM($H$7:$H$36)</f>
        <v>0</v>
      </c>
      <c r="I39" s="14">
        <f>SUM($I$7:$I$36)</f>
        <v>0</v>
      </c>
      <c r="J39" s="14">
        <f>SUM($J$7:$J$36)</f>
        <v>0</v>
      </c>
      <c r="K39" s="14">
        <f>SUM($K$7:$K$36)</f>
        <v>0</v>
      </c>
      <c r="L39" s="14">
        <f>SUM($L$7:$L$36)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L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L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L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L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L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L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L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L15">
    <cfRule type="cellIs" dxfId="172" priority="17" stopIfTrue="1" operator="greaterThan">
      <formula>$E$15</formula>
    </cfRule>
    <cfRule type="cellIs" dxfId="171" priority="18" stopIfTrue="1" operator="equal">
      <formula>""</formula>
    </cfRule>
  </conditionalFormatting>
  <conditionalFormatting sqref="E16:L16">
    <cfRule type="cellIs" dxfId="170" priority="19" stopIfTrue="1" operator="greaterThan">
      <formula>$E$16</formula>
    </cfRule>
    <cfRule type="cellIs" dxfId="169" priority="20" stopIfTrue="1" operator="equal">
      <formula>""</formula>
    </cfRule>
  </conditionalFormatting>
  <conditionalFormatting sqref="E17:L17">
    <cfRule type="cellIs" dxfId="168" priority="21" stopIfTrue="1" operator="greaterThan">
      <formula>$E$17</formula>
    </cfRule>
    <cfRule type="cellIs" dxfId="167" priority="22" stopIfTrue="1" operator="equal">
      <formula>""</formula>
    </cfRule>
  </conditionalFormatting>
  <conditionalFormatting sqref="E18:L18">
    <cfRule type="cellIs" dxfId="166" priority="23" stopIfTrue="1" operator="greaterThan">
      <formula>$E$18</formula>
    </cfRule>
    <cfRule type="cellIs" dxfId="165" priority="24" stopIfTrue="1" operator="equal">
      <formula>""</formula>
    </cfRule>
  </conditionalFormatting>
  <conditionalFormatting sqref="E19:L19">
    <cfRule type="cellIs" dxfId="164" priority="25" stopIfTrue="1" operator="greaterThan">
      <formula>$E$19</formula>
    </cfRule>
    <cfRule type="cellIs" dxfId="163" priority="26" stopIfTrue="1" operator="equal">
      <formula>""</formula>
    </cfRule>
  </conditionalFormatting>
  <conditionalFormatting sqref="E20:L20">
    <cfRule type="cellIs" dxfId="162" priority="27" stopIfTrue="1" operator="greaterThan">
      <formula>$E$20</formula>
    </cfRule>
    <cfRule type="cellIs" dxfId="161" priority="28" stopIfTrue="1" operator="equal">
      <formula>""</formula>
    </cfRule>
  </conditionalFormatting>
  <conditionalFormatting sqref="E21:L21">
    <cfRule type="cellIs" dxfId="160" priority="29" stopIfTrue="1" operator="greaterThan">
      <formula>$E$21</formula>
    </cfRule>
    <cfRule type="cellIs" dxfId="159" priority="30" stopIfTrue="1" operator="equal">
      <formula>""</formula>
    </cfRule>
  </conditionalFormatting>
  <conditionalFormatting sqref="E22:L22">
    <cfRule type="cellIs" dxfId="158" priority="31" stopIfTrue="1" operator="greaterThan">
      <formula>$E$22</formula>
    </cfRule>
    <cfRule type="cellIs" dxfId="157" priority="32" stopIfTrue="1" operator="equal">
      <formula>""</formula>
    </cfRule>
  </conditionalFormatting>
  <conditionalFormatting sqref="E23:L23">
    <cfRule type="cellIs" dxfId="156" priority="33" stopIfTrue="1" operator="greaterThan">
      <formula>$E$23</formula>
    </cfRule>
    <cfRule type="cellIs" dxfId="155" priority="34" stopIfTrue="1" operator="equal">
      <formula>""</formula>
    </cfRule>
  </conditionalFormatting>
  <conditionalFormatting sqref="E24:L24">
    <cfRule type="cellIs" dxfId="154" priority="35" stopIfTrue="1" operator="greaterThan">
      <formula>$E$24</formula>
    </cfRule>
    <cfRule type="cellIs" dxfId="153" priority="36" stopIfTrue="1" operator="equal">
      <formula>""</formula>
    </cfRule>
  </conditionalFormatting>
  <conditionalFormatting sqref="E25:L25">
    <cfRule type="cellIs" dxfId="152" priority="37" stopIfTrue="1" operator="greaterThan">
      <formula>$E$25</formula>
    </cfRule>
    <cfRule type="cellIs" dxfId="151" priority="38" stopIfTrue="1" operator="equal">
      <formula>""</formula>
    </cfRule>
  </conditionalFormatting>
  <conditionalFormatting sqref="E26:L26">
    <cfRule type="cellIs" dxfId="150" priority="39" stopIfTrue="1" operator="greaterThan">
      <formula>$E$26</formula>
    </cfRule>
    <cfRule type="cellIs" dxfId="149" priority="40" stopIfTrue="1" operator="equal">
      <formula>""</formula>
    </cfRule>
  </conditionalFormatting>
  <conditionalFormatting sqref="E27:L27">
    <cfRule type="cellIs" dxfId="148" priority="41" stopIfTrue="1" operator="greaterThan">
      <formula>$E$27</formula>
    </cfRule>
  </conditionalFormatting>
  <conditionalFormatting sqref="E27:L27">
    <cfRule type="cellIs" dxfId="147" priority="42" stopIfTrue="1" operator="equal">
      <formula>""</formula>
    </cfRule>
  </conditionalFormatting>
  <conditionalFormatting sqref="E28:L28">
    <cfRule type="cellIs" dxfId="146" priority="43" stopIfTrue="1" operator="greaterThan">
      <formula>$E$28</formula>
    </cfRule>
  </conditionalFormatting>
  <conditionalFormatting sqref="E28:L28">
    <cfRule type="cellIs" dxfId="145" priority="44" stopIfTrue="1" operator="equal">
      <formula>""</formula>
    </cfRule>
  </conditionalFormatting>
  <conditionalFormatting sqref="E29:L29">
    <cfRule type="cellIs" dxfId="144" priority="45" stopIfTrue="1" operator="greaterThan">
      <formula>$E$29</formula>
    </cfRule>
  </conditionalFormatting>
  <conditionalFormatting sqref="E29:L29">
    <cfRule type="cellIs" dxfId="143" priority="46" stopIfTrue="1" operator="equal">
      <formula>""</formula>
    </cfRule>
  </conditionalFormatting>
  <conditionalFormatting sqref="E30:L30">
    <cfRule type="cellIs" dxfId="142" priority="47" stopIfTrue="1" operator="greaterThan">
      <formula>$E$30</formula>
    </cfRule>
  </conditionalFormatting>
  <conditionalFormatting sqref="E30:L30">
    <cfRule type="cellIs" dxfId="141" priority="48" stopIfTrue="1" operator="equal">
      <formula>""</formula>
    </cfRule>
  </conditionalFormatting>
  <conditionalFormatting sqref="E31:L31">
    <cfRule type="cellIs" dxfId="140" priority="49" stopIfTrue="1" operator="greaterThan">
      <formula>$E$31</formula>
    </cfRule>
  </conditionalFormatting>
  <conditionalFormatting sqref="E31:L31">
    <cfRule type="cellIs" dxfId="139" priority="50" stopIfTrue="1" operator="equal">
      <formula>""</formula>
    </cfRule>
  </conditionalFormatting>
  <conditionalFormatting sqref="E32:L32">
    <cfRule type="cellIs" dxfId="138" priority="51" stopIfTrue="1" operator="greaterThan">
      <formula>$E$32</formula>
    </cfRule>
  </conditionalFormatting>
  <conditionalFormatting sqref="E32:L32">
    <cfRule type="cellIs" dxfId="137" priority="52" stopIfTrue="1" operator="equal">
      <formula>""</formula>
    </cfRule>
  </conditionalFormatting>
  <conditionalFormatting sqref="E33:L33">
    <cfRule type="cellIs" dxfId="136" priority="53" stopIfTrue="1" operator="greaterThan">
      <formula>$E$33</formula>
    </cfRule>
  </conditionalFormatting>
  <conditionalFormatting sqref="E33:L33">
    <cfRule type="cellIs" dxfId="135" priority="54" stopIfTrue="1" operator="equal">
      <formula>""</formula>
    </cfRule>
  </conditionalFormatting>
  <conditionalFormatting sqref="E34:L34">
    <cfRule type="cellIs" dxfId="134" priority="55" stopIfTrue="1" operator="greaterThan">
      <formula>$E$34</formula>
    </cfRule>
  </conditionalFormatting>
  <conditionalFormatting sqref="E34:L34">
    <cfRule type="cellIs" dxfId="133" priority="56" stopIfTrue="1" operator="equal">
      <formula>""</formula>
    </cfRule>
  </conditionalFormatting>
  <conditionalFormatting sqref="E35:L35">
    <cfRule type="cellIs" dxfId="132" priority="57" stopIfTrue="1" operator="lessThan">
      <formula>$E$35</formula>
    </cfRule>
  </conditionalFormatting>
  <conditionalFormatting sqref="E35:L35">
    <cfRule type="cellIs" dxfId="131" priority="58" stopIfTrue="1" operator="greaterThan">
      <formula>0</formula>
    </cfRule>
  </conditionalFormatting>
  <conditionalFormatting sqref="E36:L36">
    <cfRule type="cellIs" dxfId="130" priority="59" stopIfTrue="1" operator="lessThan">
      <formula>$E$36</formula>
    </cfRule>
  </conditionalFormatting>
  <conditionalFormatting sqref="E36:L36">
    <cfRule type="cellIs" dxfId="129" priority="60" stopIfTrue="1" operator="greaterThan">
      <formula>0</formula>
    </cfRule>
  </conditionalFormatting>
  <conditionalFormatting sqref="C39:L39">
    <cfRule type="cellIs" dxfId="128" priority="61" stopIfTrue="1" operator="equal">
      <formula>$D$41</formula>
    </cfRule>
  </conditionalFormatting>
  <conditionalFormatting sqref="C39:L39">
    <cfRule type="cellIs" dxfId="127" priority="62" stopIfTrue="1" operator="equal">
      <formula>$D$42</formula>
    </cfRule>
  </conditionalFormatting>
  <conditionalFormatting sqref="C39:L39">
    <cfRule type="cellIs" dxfId="126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5170</v>
      </c>
      <c r="G6" s="1">
        <v>5171</v>
      </c>
      <c r="H6" s="1">
        <v>5172</v>
      </c>
      <c r="I6" s="1">
        <v>5173</v>
      </c>
      <c r="J6" s="1">
        <v>5390</v>
      </c>
      <c r="K6" s="1">
        <v>5392</v>
      </c>
      <c r="L6" s="1">
        <v>5395</v>
      </c>
    </row>
    <row r="7" spans="1:69" x14ac:dyDescent="0.2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0</v>
      </c>
      <c r="G39" s="14">
        <f>SUM($G$7:$G$36)</f>
        <v>0</v>
      </c>
      <c r="H39" s="14">
        <f>SUM($H$7:$H$36)</f>
        <v>0</v>
      </c>
      <c r="I39" s="14">
        <f>SUM($I$7:$I$36)</f>
        <v>0</v>
      </c>
      <c r="J39" s="14">
        <f>SUM($J$7:$J$36)</f>
        <v>0</v>
      </c>
      <c r="K39" s="14">
        <f>SUM($K$7:$K$36)</f>
        <v>0</v>
      </c>
      <c r="L39" s="14">
        <f>SUM($L$7:$L$36)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25" priority="1" stopIfTrue="1" operator="greaterThan">
      <formula>$E$7</formula>
    </cfRule>
    <cfRule type="cellIs" dxfId="124" priority="2" stopIfTrue="1" operator="equal">
      <formula>""</formula>
    </cfRule>
  </conditionalFormatting>
  <conditionalFormatting sqref="E8:L8">
    <cfRule type="cellIs" dxfId="123" priority="3" stopIfTrue="1" operator="greaterThan">
      <formula>$E$8</formula>
    </cfRule>
    <cfRule type="cellIs" dxfId="122" priority="4" stopIfTrue="1" operator="equal">
      <formula>""</formula>
    </cfRule>
  </conditionalFormatting>
  <conditionalFormatting sqref="E9:L9">
    <cfRule type="cellIs" dxfId="121" priority="5" stopIfTrue="1" operator="greaterThan">
      <formula>$E$9</formula>
    </cfRule>
    <cfRule type="cellIs" dxfId="120" priority="6" stopIfTrue="1" operator="equal">
      <formula>""</formula>
    </cfRule>
  </conditionalFormatting>
  <conditionalFormatting sqref="E10:L10">
    <cfRule type="cellIs" dxfId="119" priority="7" stopIfTrue="1" operator="greaterThan">
      <formula>$E$10</formula>
    </cfRule>
    <cfRule type="cellIs" dxfId="118" priority="8" stopIfTrue="1" operator="equal">
      <formula>""</formula>
    </cfRule>
  </conditionalFormatting>
  <conditionalFormatting sqref="E11:L11">
    <cfRule type="cellIs" dxfId="117" priority="9" stopIfTrue="1" operator="greaterThan">
      <formula>$E$11</formula>
    </cfRule>
    <cfRule type="cellIs" dxfId="116" priority="10" stopIfTrue="1" operator="equal">
      <formula>""</formula>
    </cfRule>
  </conditionalFormatting>
  <conditionalFormatting sqref="E12:L12">
    <cfRule type="cellIs" dxfId="115" priority="11" stopIfTrue="1" operator="greaterThan">
      <formula>$E$12</formula>
    </cfRule>
    <cfRule type="cellIs" dxfId="114" priority="12" stopIfTrue="1" operator="equal">
      <formula>""</formula>
    </cfRule>
  </conditionalFormatting>
  <conditionalFormatting sqref="E13:L13">
    <cfRule type="cellIs" dxfId="113" priority="13" stopIfTrue="1" operator="greaterThan">
      <formula>$E$13</formula>
    </cfRule>
    <cfRule type="cellIs" dxfId="112" priority="14" stopIfTrue="1" operator="equal">
      <formula>""</formula>
    </cfRule>
  </conditionalFormatting>
  <conditionalFormatting sqref="E14:L14">
    <cfRule type="cellIs" dxfId="111" priority="15" stopIfTrue="1" operator="greaterThan">
      <formula>$E$14</formula>
    </cfRule>
    <cfRule type="cellIs" dxfId="110" priority="16" stopIfTrue="1" operator="equal">
      <formula>""</formula>
    </cfRule>
  </conditionalFormatting>
  <conditionalFormatting sqref="E15:L15">
    <cfRule type="cellIs" dxfId="109" priority="17" stopIfTrue="1" operator="greaterThan">
      <formula>$E$15</formula>
    </cfRule>
    <cfRule type="cellIs" dxfId="108" priority="18" stopIfTrue="1" operator="equal">
      <formula>""</formula>
    </cfRule>
  </conditionalFormatting>
  <conditionalFormatting sqref="E16:L16">
    <cfRule type="cellIs" dxfId="107" priority="19" stopIfTrue="1" operator="greaterThan">
      <formula>$E$16</formula>
    </cfRule>
    <cfRule type="cellIs" dxfId="106" priority="20" stopIfTrue="1" operator="equal">
      <formula>""</formula>
    </cfRule>
  </conditionalFormatting>
  <conditionalFormatting sqref="E17:L17">
    <cfRule type="cellIs" dxfId="105" priority="21" stopIfTrue="1" operator="greaterThan">
      <formula>$E$17</formula>
    </cfRule>
    <cfRule type="cellIs" dxfId="104" priority="22" stopIfTrue="1" operator="equal">
      <formula>""</formula>
    </cfRule>
  </conditionalFormatting>
  <conditionalFormatting sqref="E18:L18">
    <cfRule type="cellIs" dxfId="103" priority="23" stopIfTrue="1" operator="greaterThan">
      <formula>$E$18</formula>
    </cfRule>
    <cfRule type="cellIs" dxfId="102" priority="24" stopIfTrue="1" operator="equal">
      <formula>""</formula>
    </cfRule>
  </conditionalFormatting>
  <conditionalFormatting sqref="E19:L19">
    <cfRule type="cellIs" dxfId="101" priority="25" stopIfTrue="1" operator="greaterThan">
      <formula>$E$19</formula>
    </cfRule>
    <cfRule type="cellIs" dxfId="100" priority="26" stopIfTrue="1" operator="equal">
      <formula>""</formula>
    </cfRule>
  </conditionalFormatting>
  <conditionalFormatting sqref="E20:L20">
    <cfRule type="cellIs" dxfId="99" priority="27" stopIfTrue="1" operator="greaterThan">
      <formula>$E$20</formula>
    </cfRule>
    <cfRule type="cellIs" dxfId="98" priority="28" stopIfTrue="1" operator="equal">
      <formula>""</formula>
    </cfRule>
  </conditionalFormatting>
  <conditionalFormatting sqref="E21:L21">
    <cfRule type="cellIs" dxfId="97" priority="29" stopIfTrue="1" operator="greaterThan">
      <formula>$E$21</formula>
    </cfRule>
    <cfRule type="cellIs" dxfId="96" priority="30" stopIfTrue="1" operator="equal">
      <formula>""</formula>
    </cfRule>
  </conditionalFormatting>
  <conditionalFormatting sqref="E22:L22">
    <cfRule type="cellIs" dxfId="95" priority="31" stopIfTrue="1" operator="greaterThan">
      <formula>$E$22</formula>
    </cfRule>
    <cfRule type="cellIs" dxfId="94" priority="32" stopIfTrue="1" operator="equal">
      <formula>""</formula>
    </cfRule>
  </conditionalFormatting>
  <conditionalFormatting sqref="E23:L23">
    <cfRule type="cellIs" dxfId="93" priority="33" stopIfTrue="1" operator="greaterThan">
      <formula>$E$23</formula>
    </cfRule>
    <cfRule type="cellIs" dxfId="92" priority="34" stopIfTrue="1" operator="equal">
      <formula>""</formula>
    </cfRule>
  </conditionalFormatting>
  <conditionalFormatting sqref="E24:L24">
    <cfRule type="cellIs" dxfId="91" priority="35" stopIfTrue="1" operator="greaterThan">
      <formula>$E$24</formula>
    </cfRule>
    <cfRule type="cellIs" dxfId="90" priority="36" stopIfTrue="1" operator="equal">
      <formula>""</formula>
    </cfRule>
  </conditionalFormatting>
  <conditionalFormatting sqref="E25:L25">
    <cfRule type="cellIs" dxfId="89" priority="37" stopIfTrue="1" operator="greaterThan">
      <formula>$E$25</formula>
    </cfRule>
    <cfRule type="cellIs" dxfId="88" priority="38" stopIfTrue="1" operator="equal">
      <formula>""</formula>
    </cfRule>
  </conditionalFormatting>
  <conditionalFormatting sqref="E26:L26">
    <cfRule type="cellIs" dxfId="87" priority="39" stopIfTrue="1" operator="greaterThan">
      <formula>$E$26</formula>
    </cfRule>
    <cfRule type="cellIs" dxfId="86" priority="40" stopIfTrue="1" operator="equal">
      <formula>""</formula>
    </cfRule>
  </conditionalFormatting>
  <conditionalFormatting sqref="E27:L27">
    <cfRule type="cellIs" dxfId="85" priority="41" stopIfTrue="1" operator="greaterThan">
      <formula>$E$27</formula>
    </cfRule>
  </conditionalFormatting>
  <conditionalFormatting sqref="E27:L27">
    <cfRule type="cellIs" dxfId="84" priority="42" stopIfTrue="1" operator="equal">
      <formula>""</formula>
    </cfRule>
  </conditionalFormatting>
  <conditionalFormatting sqref="E28:L28">
    <cfRule type="cellIs" dxfId="83" priority="43" stopIfTrue="1" operator="greaterThan">
      <formula>$E$28</formula>
    </cfRule>
  </conditionalFormatting>
  <conditionalFormatting sqref="E28:L28">
    <cfRule type="cellIs" dxfId="82" priority="44" stopIfTrue="1" operator="equal">
      <formula>""</formula>
    </cfRule>
  </conditionalFormatting>
  <conditionalFormatting sqref="E29:L29">
    <cfRule type="cellIs" dxfId="81" priority="45" stopIfTrue="1" operator="greaterThan">
      <formula>$E$29</formula>
    </cfRule>
  </conditionalFormatting>
  <conditionalFormatting sqref="E29:L29">
    <cfRule type="cellIs" dxfId="80" priority="46" stopIfTrue="1" operator="equal">
      <formula>""</formula>
    </cfRule>
  </conditionalFormatting>
  <conditionalFormatting sqref="E30:L30">
    <cfRule type="cellIs" dxfId="79" priority="47" stopIfTrue="1" operator="greaterThan">
      <formula>$E$30</formula>
    </cfRule>
  </conditionalFormatting>
  <conditionalFormatting sqref="E30:L30">
    <cfRule type="cellIs" dxfId="78" priority="48" stopIfTrue="1" operator="equal">
      <formula>""</formula>
    </cfRule>
  </conditionalFormatting>
  <conditionalFormatting sqref="E31:L31">
    <cfRule type="cellIs" dxfId="77" priority="49" stopIfTrue="1" operator="greaterThan">
      <formula>$E$31</formula>
    </cfRule>
  </conditionalFormatting>
  <conditionalFormatting sqref="E31:L31">
    <cfRule type="cellIs" dxfId="76" priority="50" stopIfTrue="1" operator="equal">
      <formula>""</formula>
    </cfRule>
  </conditionalFormatting>
  <conditionalFormatting sqref="E32:L32">
    <cfRule type="cellIs" dxfId="75" priority="51" stopIfTrue="1" operator="greaterThan">
      <formula>$E$32</formula>
    </cfRule>
  </conditionalFormatting>
  <conditionalFormatting sqref="E32:L32">
    <cfRule type="cellIs" dxfId="74" priority="52" stopIfTrue="1" operator="equal">
      <formula>""</formula>
    </cfRule>
  </conditionalFormatting>
  <conditionalFormatting sqref="E33:L33">
    <cfRule type="cellIs" dxfId="73" priority="53" stopIfTrue="1" operator="greaterThan">
      <formula>$E$33</formula>
    </cfRule>
  </conditionalFormatting>
  <conditionalFormatting sqref="E33:L33">
    <cfRule type="cellIs" dxfId="72" priority="54" stopIfTrue="1" operator="equal">
      <formula>""</formula>
    </cfRule>
  </conditionalFormatting>
  <conditionalFormatting sqref="E34:L34">
    <cfRule type="cellIs" dxfId="71" priority="55" stopIfTrue="1" operator="greaterThan">
      <formula>$E$34</formula>
    </cfRule>
  </conditionalFormatting>
  <conditionalFormatting sqref="E34:L34">
    <cfRule type="cellIs" dxfId="70" priority="56" stopIfTrue="1" operator="equal">
      <formula>""</formula>
    </cfRule>
  </conditionalFormatting>
  <conditionalFormatting sqref="E35:L35">
    <cfRule type="cellIs" dxfId="69" priority="57" stopIfTrue="1" operator="lessThan">
      <formula>$E$35</formula>
    </cfRule>
  </conditionalFormatting>
  <conditionalFormatting sqref="E35:L35">
    <cfRule type="cellIs" dxfId="68" priority="58" stopIfTrue="1" operator="greaterThan">
      <formula>0</formula>
    </cfRule>
  </conditionalFormatting>
  <conditionalFormatting sqref="E36:L36">
    <cfRule type="cellIs" dxfId="67" priority="59" stopIfTrue="1" operator="lessThan">
      <formula>$E$36</formula>
    </cfRule>
  </conditionalFormatting>
  <conditionalFormatting sqref="E36:L36">
    <cfRule type="cellIs" dxfId="66" priority="60" stopIfTrue="1" operator="greaterThan">
      <formula>0</formula>
    </cfRule>
  </conditionalFormatting>
  <conditionalFormatting sqref="C39:L39">
    <cfRule type="cellIs" dxfId="65" priority="61" stopIfTrue="1" operator="equal">
      <formula>$D$41</formula>
    </cfRule>
  </conditionalFormatting>
  <conditionalFormatting sqref="C39:L39">
    <cfRule type="cellIs" dxfId="64" priority="62" stopIfTrue="1" operator="equal">
      <formula>$D$42</formula>
    </cfRule>
  </conditionalFormatting>
  <conditionalFormatting sqref="C39:L39">
    <cfRule type="cellIs" dxfId="63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8" t="s">
        <v>49</v>
      </c>
    </row>
    <row r="2" spans="1:69" ht="18" x14ac:dyDescent="0.25">
      <c r="D2" s="4" t="s">
        <v>1</v>
      </c>
      <c r="G2" s="18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47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1">
        <v>5170</v>
      </c>
      <c r="G6" s="21">
        <v>5171</v>
      </c>
      <c r="H6" s="21">
        <v>5172</v>
      </c>
      <c r="I6" s="21">
        <v>5173</v>
      </c>
      <c r="J6" s="21">
        <v>5390</v>
      </c>
      <c r="K6" s="21">
        <v>5392</v>
      </c>
      <c r="L6" s="21">
        <v>5395</v>
      </c>
    </row>
    <row r="7" spans="1:69" ht="30" x14ac:dyDescent="0.4">
      <c r="A7" s="10">
        <v>11499</v>
      </c>
      <c r="B7" s="10">
        <v>264681</v>
      </c>
      <c r="C7" s="9" t="s">
        <v>14</v>
      </c>
      <c r="D7" s="3" t="s">
        <v>15</v>
      </c>
      <c r="E7" s="3">
        <v>80</v>
      </c>
      <c r="F7" s="22"/>
      <c r="G7" s="22"/>
      <c r="H7" s="22"/>
      <c r="I7" s="22"/>
      <c r="J7" s="22"/>
      <c r="K7" s="22"/>
      <c r="L7" s="2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11499</v>
      </c>
      <c r="B8" s="10">
        <v>100130</v>
      </c>
      <c r="C8" s="3" t="s">
        <v>14</v>
      </c>
      <c r="D8" s="3" t="s">
        <v>16</v>
      </c>
      <c r="E8" s="3">
        <v>10</v>
      </c>
      <c r="F8" s="22"/>
      <c r="G8" s="22"/>
      <c r="H8" s="22"/>
      <c r="I8" s="22"/>
      <c r="J8" s="22"/>
      <c r="K8" s="22"/>
      <c r="L8" s="2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11499</v>
      </c>
      <c r="B9" s="10">
        <v>100131</v>
      </c>
      <c r="C9" s="3" t="s">
        <v>14</v>
      </c>
      <c r="D9" s="3" t="s">
        <v>17</v>
      </c>
      <c r="E9" s="3">
        <v>20</v>
      </c>
      <c r="F9" s="22"/>
      <c r="G9" s="22"/>
      <c r="H9" s="22"/>
      <c r="I9" s="22"/>
      <c r="J9" s="22"/>
      <c r="K9" s="22"/>
      <c r="L9" s="2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11499</v>
      </c>
      <c r="B10" s="10">
        <v>100132</v>
      </c>
      <c r="C10" s="3" t="s">
        <v>14</v>
      </c>
      <c r="D10" s="3" t="s">
        <v>18</v>
      </c>
      <c r="E10" s="3">
        <v>10</v>
      </c>
      <c r="F10" s="22"/>
      <c r="G10" s="22"/>
      <c r="H10" s="22"/>
      <c r="I10" s="22"/>
      <c r="J10" s="22"/>
      <c r="K10" s="22"/>
      <c r="L10" s="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11499</v>
      </c>
      <c r="B11" s="10">
        <v>100133</v>
      </c>
      <c r="C11" s="3" t="s">
        <v>14</v>
      </c>
      <c r="D11" s="3" t="s">
        <v>19</v>
      </c>
      <c r="E11" s="3">
        <v>20</v>
      </c>
      <c r="F11" s="22"/>
      <c r="G11" s="22"/>
      <c r="H11" s="22"/>
      <c r="I11" s="22"/>
      <c r="J11" s="22"/>
      <c r="K11" s="22"/>
      <c r="L11" s="2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11499</v>
      </c>
      <c r="B12" s="10">
        <v>100134</v>
      </c>
      <c r="C12" s="3" t="s">
        <v>14</v>
      </c>
      <c r="D12" s="3" t="s">
        <v>20</v>
      </c>
      <c r="E12" s="3">
        <v>10</v>
      </c>
      <c r="F12" s="22"/>
      <c r="G12" s="22"/>
      <c r="H12" s="22"/>
      <c r="I12" s="22"/>
      <c r="J12" s="22"/>
      <c r="K12" s="22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0">
        <v>11499</v>
      </c>
      <c r="B13" s="10">
        <v>100135</v>
      </c>
      <c r="C13" s="3" t="s">
        <v>14</v>
      </c>
      <c r="D13" s="3" t="s">
        <v>21</v>
      </c>
      <c r="E13" s="3">
        <v>25</v>
      </c>
      <c r="F13" s="22"/>
      <c r="G13" s="22"/>
      <c r="H13" s="22"/>
      <c r="I13" s="22"/>
      <c r="J13" s="22"/>
      <c r="K13" s="22"/>
      <c r="L13" s="2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0">
        <v>11499</v>
      </c>
      <c r="B14" s="10">
        <v>100136</v>
      </c>
      <c r="C14" s="3" t="s">
        <v>14</v>
      </c>
      <c r="D14" s="3" t="s">
        <v>22</v>
      </c>
      <c r="E14" s="3">
        <v>25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0">
        <v>11499</v>
      </c>
      <c r="B15" s="10">
        <v>100137</v>
      </c>
      <c r="C15" s="3" t="s">
        <v>14</v>
      </c>
      <c r="D15" s="3" t="s">
        <v>23</v>
      </c>
      <c r="E15" s="3">
        <v>25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4">
      <c r="A16" s="10">
        <v>11499</v>
      </c>
      <c r="B16" s="10">
        <v>100138</v>
      </c>
      <c r="C16" s="3" t="s">
        <v>14</v>
      </c>
      <c r="D16" s="3" t="s">
        <v>24</v>
      </c>
      <c r="E16" s="3">
        <v>25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4">
      <c r="A17" s="10">
        <v>11499</v>
      </c>
      <c r="B17" s="10">
        <v>100139</v>
      </c>
      <c r="C17" s="3" t="s">
        <v>14</v>
      </c>
      <c r="D17" s="3" t="s">
        <v>25</v>
      </c>
      <c r="E17" s="3">
        <v>100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4">
      <c r="A18" s="10">
        <v>11499</v>
      </c>
      <c r="B18" s="10">
        <v>100140</v>
      </c>
      <c r="C18" s="3" t="s">
        <v>14</v>
      </c>
      <c r="D18" s="3" t="s">
        <v>26</v>
      </c>
      <c r="E18" s="3">
        <v>50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4">
      <c r="A19" s="10">
        <v>11499</v>
      </c>
      <c r="B19" s="10">
        <v>100141</v>
      </c>
      <c r="C19" s="3" t="s">
        <v>14</v>
      </c>
      <c r="D19" s="3" t="s">
        <v>27</v>
      </c>
      <c r="E19" s="3">
        <v>80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4">
      <c r="A20" s="10">
        <v>11499</v>
      </c>
      <c r="B20" s="10">
        <v>100142</v>
      </c>
      <c r="C20" s="3" t="s">
        <v>14</v>
      </c>
      <c r="D20" s="3" t="s">
        <v>28</v>
      </c>
      <c r="E20" s="3">
        <v>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4">
      <c r="A21" s="10">
        <v>11499</v>
      </c>
      <c r="B21" s="10">
        <v>100143</v>
      </c>
      <c r="C21" s="3" t="s">
        <v>14</v>
      </c>
      <c r="D21" s="3" t="s">
        <v>29</v>
      </c>
      <c r="E21" s="3">
        <v>20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4">
      <c r="A22" s="10">
        <v>11499</v>
      </c>
      <c r="B22" s="10">
        <v>100144</v>
      </c>
      <c r="C22" s="3" t="s">
        <v>14</v>
      </c>
      <c r="D22" s="3" t="s">
        <v>30</v>
      </c>
      <c r="E22" s="3">
        <v>10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4">
      <c r="A23" s="10">
        <v>11499</v>
      </c>
      <c r="B23" s="10">
        <v>100145</v>
      </c>
      <c r="C23" s="3" t="s">
        <v>14</v>
      </c>
      <c r="D23" s="3" t="s">
        <v>31</v>
      </c>
      <c r="E23" s="3">
        <v>20</v>
      </c>
      <c r="F23" s="22"/>
      <c r="G23" s="22"/>
      <c r="H23" s="22"/>
      <c r="I23" s="22"/>
      <c r="J23" s="22"/>
      <c r="K23" s="22"/>
      <c r="L23" s="2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4">
      <c r="A24" s="10">
        <v>11499</v>
      </c>
      <c r="B24" s="10">
        <v>100146</v>
      </c>
      <c r="C24" s="3" t="s">
        <v>14</v>
      </c>
      <c r="D24" s="3" t="s">
        <v>32</v>
      </c>
      <c r="E24" s="3">
        <v>10</v>
      </c>
      <c r="F24" s="22"/>
      <c r="G24" s="22"/>
      <c r="H24" s="22"/>
      <c r="I24" s="22"/>
      <c r="J24" s="22"/>
      <c r="K24" s="22"/>
      <c r="L24" s="2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4">
      <c r="A25" s="10">
        <v>11499</v>
      </c>
      <c r="B25" s="10">
        <v>100147</v>
      </c>
      <c r="C25" s="3" t="s">
        <v>14</v>
      </c>
      <c r="D25" s="3" t="s">
        <v>21</v>
      </c>
      <c r="E25" s="3">
        <v>25</v>
      </c>
      <c r="F25" s="22"/>
      <c r="G25" s="22"/>
      <c r="H25" s="22"/>
      <c r="I25" s="22"/>
      <c r="J25" s="22"/>
      <c r="K25" s="22"/>
      <c r="L25" s="2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4">
      <c r="A26" s="10">
        <v>11499</v>
      </c>
      <c r="B26" s="10">
        <v>100148</v>
      </c>
      <c r="C26" s="11" t="s">
        <v>14</v>
      </c>
      <c r="D26" s="3" t="s">
        <v>22</v>
      </c>
      <c r="E26" s="3">
        <v>25</v>
      </c>
      <c r="F26" s="22"/>
      <c r="G26" s="22"/>
      <c r="H26" s="22"/>
      <c r="I26" s="22"/>
      <c r="J26" s="22"/>
      <c r="K26" s="22"/>
      <c r="L26" s="2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4">
      <c r="A27" s="10">
        <v>11499</v>
      </c>
      <c r="B27" s="10">
        <v>100149</v>
      </c>
      <c r="C27" s="3" t="s">
        <v>14</v>
      </c>
      <c r="D27" s="3" t="s">
        <v>23</v>
      </c>
      <c r="E27" s="3">
        <v>25</v>
      </c>
      <c r="F27" s="22"/>
      <c r="G27" s="22"/>
      <c r="H27" s="22"/>
      <c r="I27" s="22"/>
      <c r="J27" s="22"/>
      <c r="K27" s="22"/>
      <c r="L27" s="2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4">
      <c r="A28" s="10">
        <v>11499</v>
      </c>
      <c r="B28" s="10">
        <v>100150</v>
      </c>
      <c r="C28" s="3" t="s">
        <v>14</v>
      </c>
      <c r="D28" s="3" t="s">
        <v>24</v>
      </c>
      <c r="E28" s="3">
        <v>25</v>
      </c>
      <c r="F28" s="22"/>
      <c r="G28" s="22"/>
      <c r="H28" s="22"/>
      <c r="I28" s="22"/>
      <c r="J28" s="22"/>
      <c r="K28" s="22"/>
      <c r="L28" s="2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4">
      <c r="A29" s="10">
        <v>11499</v>
      </c>
      <c r="B29" s="10">
        <v>100151</v>
      </c>
      <c r="C29" s="3" t="s">
        <v>14</v>
      </c>
      <c r="D29" s="3" t="s">
        <v>25</v>
      </c>
      <c r="E29" s="3">
        <v>100</v>
      </c>
      <c r="F29" s="22"/>
      <c r="G29" s="22"/>
      <c r="H29" s="22"/>
      <c r="I29" s="22"/>
      <c r="J29" s="22"/>
      <c r="K29" s="22"/>
      <c r="L29" s="2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4">
      <c r="A30" s="10">
        <v>11499</v>
      </c>
      <c r="B30" s="10">
        <v>100152</v>
      </c>
      <c r="C30" s="3" t="s">
        <v>14</v>
      </c>
      <c r="D30" s="3" t="s">
        <v>26</v>
      </c>
      <c r="E30" s="3">
        <v>50</v>
      </c>
      <c r="F30" s="22"/>
      <c r="G30" s="22"/>
      <c r="H30" s="22"/>
      <c r="I30" s="22"/>
      <c r="J30" s="22"/>
      <c r="K30" s="22"/>
      <c r="L30" s="2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0" x14ac:dyDescent="0.4">
      <c r="A31" s="10">
        <v>11499</v>
      </c>
      <c r="B31" s="10">
        <v>100153</v>
      </c>
      <c r="C31" s="3" t="s">
        <v>14</v>
      </c>
      <c r="D31" s="3" t="s">
        <v>33</v>
      </c>
      <c r="E31" s="3">
        <v>50</v>
      </c>
      <c r="F31" s="22"/>
      <c r="G31" s="22"/>
      <c r="H31" s="22"/>
      <c r="I31" s="22"/>
      <c r="J31" s="22"/>
      <c r="K31" s="22"/>
      <c r="L31" s="2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0" x14ac:dyDescent="0.4">
      <c r="A32" s="10">
        <v>11499</v>
      </c>
      <c r="B32" s="10">
        <v>100154</v>
      </c>
      <c r="C32" s="3" t="s">
        <v>14</v>
      </c>
      <c r="D32" s="3" t="s">
        <v>34</v>
      </c>
      <c r="E32" s="3">
        <v>50</v>
      </c>
      <c r="F32" s="22"/>
      <c r="G32" s="22"/>
      <c r="H32" s="22"/>
      <c r="I32" s="22"/>
      <c r="J32" s="22"/>
      <c r="K32" s="22"/>
      <c r="L32" s="2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0" x14ac:dyDescent="0.4">
      <c r="A33" s="10">
        <v>11499</v>
      </c>
      <c r="B33" s="10">
        <v>100155</v>
      </c>
      <c r="C33" s="3" t="s">
        <v>14</v>
      </c>
      <c r="D33" s="3" t="s">
        <v>35</v>
      </c>
      <c r="E33" s="3">
        <v>50</v>
      </c>
      <c r="F33" s="22"/>
      <c r="G33" s="22"/>
      <c r="H33" s="22"/>
      <c r="I33" s="22"/>
      <c r="J33" s="22"/>
      <c r="K33" s="22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30" x14ac:dyDescent="0.4">
      <c r="A34" s="10">
        <v>11499</v>
      </c>
      <c r="B34" s="10">
        <v>100156</v>
      </c>
      <c r="C34" s="3" t="s">
        <v>14</v>
      </c>
      <c r="D34" s="3" t="s">
        <v>36</v>
      </c>
      <c r="E34" s="3">
        <v>50</v>
      </c>
      <c r="F34" s="22"/>
      <c r="G34" s="22"/>
      <c r="H34" s="22"/>
      <c r="I34" s="22"/>
      <c r="J34" s="22"/>
      <c r="K34" s="22"/>
      <c r="L34" s="2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30" x14ac:dyDescent="0.4">
      <c r="A35" s="10">
        <v>11499</v>
      </c>
      <c r="B35" s="10">
        <v>264686</v>
      </c>
      <c r="C35" s="12" t="s">
        <v>37</v>
      </c>
      <c r="D35" s="12" t="s">
        <v>38</v>
      </c>
      <c r="E35" s="12">
        <v>-50</v>
      </c>
      <c r="F35" s="22"/>
      <c r="G35" s="22"/>
      <c r="H35" s="22"/>
      <c r="I35" s="22"/>
      <c r="J35" s="22"/>
      <c r="K35" s="22"/>
      <c r="L35" s="22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30" x14ac:dyDescent="0.4">
      <c r="A36" s="10">
        <v>11499</v>
      </c>
      <c r="B36" s="10">
        <v>264687</v>
      </c>
      <c r="C36" s="12" t="s">
        <v>37</v>
      </c>
      <c r="D36" s="12" t="s">
        <v>39</v>
      </c>
      <c r="E36" s="12">
        <v>-10</v>
      </c>
      <c r="F36" s="22"/>
      <c r="G36" s="22"/>
      <c r="H36" s="22"/>
      <c r="I36" s="22"/>
      <c r="J36" s="22"/>
      <c r="K36" s="22"/>
      <c r="L36" s="22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C38" t="s">
        <v>40</v>
      </c>
      <c r="E38">
        <f>SUMIF($E$6:$E$36, "&gt;0")</f>
        <v>1000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C39" t="s">
        <v>41</v>
      </c>
      <c r="F39" s="14">
        <f>SUM($F$7:$F$36)</f>
        <v>0</v>
      </c>
      <c r="G39" s="14">
        <f>SUM($G$7:$G$36)</f>
        <v>0</v>
      </c>
      <c r="H39" s="14">
        <f>SUM($H$7:$H$36)</f>
        <v>0</v>
      </c>
      <c r="I39" s="14">
        <f>SUM($I$7:$I$36)</f>
        <v>0</v>
      </c>
      <c r="J39" s="14">
        <f>SUM($J$7:$J$36)</f>
        <v>0</v>
      </c>
      <c r="K39" s="14">
        <f>SUM($K$7:$K$36)</f>
        <v>0</v>
      </c>
      <c r="L39" s="14">
        <f>SUM($L$7:$L$36)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D40" t="s">
        <v>43</v>
      </c>
      <c r="E40" t="s">
        <v>44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C41" t="s">
        <v>42</v>
      </c>
      <c r="D41" s="15">
        <f>LARGE($F$39:$L$39,1)</f>
        <v>0</v>
      </c>
      <c r="E41">
        <f>INDEX($F$6:$L$6,MATCH($D$41,$F$39:$L$39,0))</f>
        <v>5170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C42" t="s">
        <v>45</v>
      </c>
      <c r="D42" s="16">
        <f>LARGE($F$39:$L$39,2)</f>
        <v>0</v>
      </c>
      <c r="E42">
        <f>INDEX($F$6:$L$6,MATCH($D$42,$F$39:$L$39,0))</f>
        <v>5170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">
      <c r="C43" t="s">
        <v>46</v>
      </c>
      <c r="D43" s="17">
        <f>LARGE($F$39:$L$39,3)</f>
        <v>0</v>
      </c>
      <c r="E43">
        <f>INDEX($F$6:$L$6,MATCH($D$43,$F$39:$L$39,0))</f>
        <v>5170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62" priority="1" stopIfTrue="1" operator="greaterThan">
      <formula>$E$7</formula>
    </cfRule>
    <cfRule type="cellIs" dxfId="61" priority="2" stopIfTrue="1" operator="equal">
      <formula>""</formula>
    </cfRule>
  </conditionalFormatting>
  <conditionalFormatting sqref="E8">
    <cfRule type="cellIs" dxfId="60" priority="3" stopIfTrue="1" operator="greaterThan">
      <formula>$E$8</formula>
    </cfRule>
    <cfRule type="cellIs" dxfId="59" priority="4" stopIfTrue="1" operator="equal">
      <formula>""</formula>
    </cfRule>
  </conditionalFormatting>
  <conditionalFormatting sqref="E9">
    <cfRule type="cellIs" dxfId="58" priority="5" stopIfTrue="1" operator="greaterThan">
      <formula>$E$9</formula>
    </cfRule>
    <cfRule type="cellIs" dxfId="57" priority="6" stopIfTrue="1" operator="equal">
      <formula>""</formula>
    </cfRule>
  </conditionalFormatting>
  <conditionalFormatting sqref="E10">
    <cfRule type="cellIs" dxfId="56" priority="7" stopIfTrue="1" operator="greaterThan">
      <formula>$E$10</formula>
    </cfRule>
    <cfRule type="cellIs" dxfId="55" priority="8" stopIfTrue="1" operator="equal">
      <formula>""</formula>
    </cfRule>
  </conditionalFormatting>
  <conditionalFormatting sqref="E11">
    <cfRule type="cellIs" dxfId="54" priority="9" stopIfTrue="1" operator="greaterThan">
      <formula>$E$11</formula>
    </cfRule>
    <cfRule type="cellIs" dxfId="53" priority="10" stopIfTrue="1" operator="equal">
      <formula>""</formula>
    </cfRule>
  </conditionalFormatting>
  <conditionalFormatting sqref="E12">
    <cfRule type="cellIs" dxfId="52" priority="11" stopIfTrue="1" operator="greaterThan">
      <formula>$E$12</formula>
    </cfRule>
    <cfRule type="cellIs" dxfId="51" priority="12" stopIfTrue="1" operator="equal">
      <formula>""</formula>
    </cfRule>
  </conditionalFormatting>
  <conditionalFormatting sqref="E13">
    <cfRule type="cellIs" dxfId="50" priority="13" stopIfTrue="1" operator="greaterThan">
      <formula>$E$13</formula>
    </cfRule>
    <cfRule type="cellIs" dxfId="49" priority="14" stopIfTrue="1" operator="equal">
      <formula>""</formula>
    </cfRule>
  </conditionalFormatting>
  <conditionalFormatting sqref="E14">
    <cfRule type="cellIs" dxfId="48" priority="15" stopIfTrue="1" operator="greaterThan">
      <formula>$E$14</formula>
    </cfRule>
    <cfRule type="cellIs" dxfId="47" priority="16" stopIfTrue="1" operator="equal">
      <formula>""</formula>
    </cfRule>
  </conditionalFormatting>
  <conditionalFormatting sqref="E15">
    <cfRule type="cellIs" dxfId="46" priority="17" stopIfTrue="1" operator="greaterThan">
      <formula>$E$15</formula>
    </cfRule>
    <cfRule type="cellIs" dxfId="45" priority="18" stopIfTrue="1" operator="equal">
      <formula>""</formula>
    </cfRule>
  </conditionalFormatting>
  <conditionalFormatting sqref="E16">
    <cfRule type="cellIs" dxfId="44" priority="19" stopIfTrue="1" operator="greaterThan">
      <formula>$E$16</formula>
    </cfRule>
    <cfRule type="cellIs" dxfId="43" priority="20" stopIfTrue="1" operator="equal">
      <formula>""</formula>
    </cfRule>
  </conditionalFormatting>
  <conditionalFormatting sqref="E17">
    <cfRule type="cellIs" dxfId="42" priority="21" stopIfTrue="1" operator="greaterThan">
      <formula>$E$17</formula>
    </cfRule>
    <cfRule type="cellIs" dxfId="41" priority="22" stopIfTrue="1" operator="equal">
      <formula>""</formula>
    </cfRule>
  </conditionalFormatting>
  <conditionalFormatting sqref="E18">
    <cfRule type="cellIs" dxfId="40" priority="23" stopIfTrue="1" operator="greaterThan">
      <formula>$E$18</formula>
    </cfRule>
    <cfRule type="cellIs" dxfId="39" priority="24" stopIfTrue="1" operator="equal">
      <formula>""</formula>
    </cfRule>
  </conditionalFormatting>
  <conditionalFormatting sqref="E19">
    <cfRule type="cellIs" dxfId="38" priority="25" stopIfTrue="1" operator="greaterThan">
      <formula>$E$19</formula>
    </cfRule>
    <cfRule type="cellIs" dxfId="37" priority="26" stopIfTrue="1" operator="equal">
      <formula>""</formula>
    </cfRule>
  </conditionalFormatting>
  <conditionalFormatting sqref="E20">
    <cfRule type="cellIs" dxfId="36" priority="27" stopIfTrue="1" operator="greaterThan">
      <formula>$E$20</formula>
    </cfRule>
    <cfRule type="cellIs" dxfId="35" priority="28" stopIfTrue="1" operator="equal">
      <formula>""</formula>
    </cfRule>
  </conditionalFormatting>
  <conditionalFormatting sqref="E21">
    <cfRule type="cellIs" dxfId="34" priority="29" stopIfTrue="1" operator="greaterThan">
      <formula>$E$21</formula>
    </cfRule>
    <cfRule type="cellIs" dxfId="33" priority="30" stopIfTrue="1" operator="equal">
      <formula>""</formula>
    </cfRule>
  </conditionalFormatting>
  <conditionalFormatting sqref="E22">
    <cfRule type="cellIs" dxfId="32" priority="31" stopIfTrue="1" operator="greaterThan">
      <formula>$E$22</formula>
    </cfRule>
    <cfRule type="cellIs" dxfId="31" priority="32" stopIfTrue="1" operator="equal">
      <formula>""</formula>
    </cfRule>
  </conditionalFormatting>
  <conditionalFormatting sqref="E23">
    <cfRule type="cellIs" dxfId="30" priority="33" stopIfTrue="1" operator="greaterThan">
      <formula>$E$23</formula>
    </cfRule>
    <cfRule type="cellIs" dxfId="29" priority="34" stopIfTrue="1" operator="equal">
      <formula>""</formula>
    </cfRule>
  </conditionalFormatting>
  <conditionalFormatting sqref="E24">
    <cfRule type="cellIs" dxfId="28" priority="35" stopIfTrue="1" operator="greaterThan">
      <formula>$E$24</formula>
    </cfRule>
    <cfRule type="cellIs" dxfId="27" priority="36" stopIfTrue="1" operator="equal">
      <formula>""</formula>
    </cfRule>
  </conditionalFormatting>
  <conditionalFormatting sqref="E25">
    <cfRule type="cellIs" dxfId="26" priority="37" stopIfTrue="1" operator="greaterThan">
      <formula>$E$25</formula>
    </cfRule>
    <cfRule type="cellIs" dxfId="25" priority="38" stopIfTrue="1" operator="equal">
      <formula>""</formula>
    </cfRule>
  </conditionalFormatting>
  <conditionalFormatting sqref="E26">
    <cfRule type="cellIs" dxfId="24" priority="39" stopIfTrue="1" operator="greaterThan">
      <formula>$E$26</formula>
    </cfRule>
    <cfRule type="cellIs" dxfId="23" priority="40" stopIfTrue="1" operator="equal">
      <formula>""</formula>
    </cfRule>
  </conditionalFormatting>
  <conditionalFormatting sqref="E27">
    <cfRule type="cellIs" dxfId="22" priority="41" stopIfTrue="1" operator="greaterThan">
      <formula>$E$27</formula>
    </cfRule>
  </conditionalFormatting>
  <conditionalFormatting sqref="E27">
    <cfRule type="cellIs" dxfId="21" priority="42" stopIfTrue="1" operator="equal">
      <formula>""</formula>
    </cfRule>
  </conditionalFormatting>
  <conditionalFormatting sqref="E28">
    <cfRule type="cellIs" dxfId="20" priority="43" stopIfTrue="1" operator="greaterThan">
      <formula>$E$28</formula>
    </cfRule>
  </conditionalFormatting>
  <conditionalFormatting sqref="E28">
    <cfRule type="cellIs" dxfId="19" priority="44" stopIfTrue="1" operator="equal">
      <formula>""</formula>
    </cfRule>
  </conditionalFormatting>
  <conditionalFormatting sqref="E29">
    <cfRule type="cellIs" dxfId="18" priority="45" stopIfTrue="1" operator="greaterThan">
      <formula>$E$29</formula>
    </cfRule>
  </conditionalFormatting>
  <conditionalFormatting sqref="E29">
    <cfRule type="cellIs" dxfId="17" priority="46" stopIfTrue="1" operator="equal">
      <formula>""</formula>
    </cfRule>
  </conditionalFormatting>
  <conditionalFormatting sqref="E30">
    <cfRule type="cellIs" dxfId="16" priority="47" stopIfTrue="1" operator="greaterThan">
      <formula>$E$30</formula>
    </cfRule>
  </conditionalFormatting>
  <conditionalFormatting sqref="E30">
    <cfRule type="cellIs" dxfId="15" priority="48" stopIfTrue="1" operator="equal">
      <formula>""</formula>
    </cfRule>
  </conditionalFormatting>
  <conditionalFormatting sqref="E31">
    <cfRule type="cellIs" dxfId="14" priority="49" stopIfTrue="1" operator="greaterThan">
      <formula>$E$31</formula>
    </cfRule>
  </conditionalFormatting>
  <conditionalFormatting sqref="E31">
    <cfRule type="cellIs" dxfId="13" priority="50" stopIfTrue="1" operator="equal">
      <formula>""</formula>
    </cfRule>
  </conditionalFormatting>
  <conditionalFormatting sqref="E32">
    <cfRule type="cellIs" dxfId="12" priority="51" stopIfTrue="1" operator="greaterThan">
      <formula>$E$32</formula>
    </cfRule>
  </conditionalFormatting>
  <conditionalFormatting sqref="E32">
    <cfRule type="cellIs" dxfId="11" priority="52" stopIfTrue="1" operator="equal">
      <formula>""</formula>
    </cfRule>
  </conditionalFormatting>
  <conditionalFormatting sqref="E33">
    <cfRule type="cellIs" dxfId="10" priority="53" stopIfTrue="1" operator="greaterThan">
      <formula>$E$33</formula>
    </cfRule>
  </conditionalFormatting>
  <conditionalFormatting sqref="E33">
    <cfRule type="cellIs" dxfId="9" priority="54" stopIfTrue="1" operator="equal">
      <formula>""</formula>
    </cfRule>
  </conditionalFormatting>
  <conditionalFormatting sqref="E34">
    <cfRule type="cellIs" dxfId="8" priority="55" stopIfTrue="1" operator="greaterThan">
      <formula>$E$34</formula>
    </cfRule>
  </conditionalFormatting>
  <conditionalFormatting sqref="E34">
    <cfRule type="cellIs" dxfId="7" priority="56" stopIfTrue="1" operator="equal">
      <formula>""</formula>
    </cfRule>
  </conditionalFormatting>
  <conditionalFormatting sqref="E35">
    <cfRule type="cellIs" dxfId="6" priority="57" stopIfTrue="1" operator="lessThan">
      <formula>$E$35</formula>
    </cfRule>
  </conditionalFormatting>
  <conditionalFormatting sqref="E35">
    <cfRule type="cellIs" dxfId="5" priority="58" stopIfTrue="1" operator="greaterThan">
      <formula>0</formula>
    </cfRule>
  </conditionalFormatting>
  <conditionalFormatting sqref="E36">
    <cfRule type="cellIs" dxfId="4" priority="59" stopIfTrue="1" operator="lessThan">
      <formula>$E$36</formula>
    </cfRule>
  </conditionalFormatting>
  <conditionalFormatting sqref="E36">
    <cfRule type="cellIs" dxfId="3" priority="60" stopIfTrue="1" operator="greaterThan">
      <formula>0</formula>
    </cfRule>
  </conditionalFormatting>
  <conditionalFormatting sqref="C39:L39">
    <cfRule type="cellIs" dxfId="2" priority="61" stopIfTrue="1" operator="equal">
      <formula>$D$41</formula>
    </cfRule>
  </conditionalFormatting>
  <conditionalFormatting sqref="C39:L39">
    <cfRule type="cellIs" dxfId="1" priority="62" stopIfTrue="1" operator="equal">
      <formula>$D$42</formula>
    </cfRule>
  </conditionalFormatting>
  <conditionalFormatting sqref="C39:L39">
    <cfRule type="cellIs" dxfId="0" priority="63" stopIfTrue="1" operator="equal">
      <formula>$D$43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PaulH</cp:lastModifiedBy>
  <cp:lastPrinted>2002-06-22T17:00:52Z</cp:lastPrinted>
  <dcterms:created xsi:type="dcterms:W3CDTF">2002-05-15T02:32:49Z</dcterms:created>
  <dcterms:modified xsi:type="dcterms:W3CDTF">2016-04-20T23:05:02Z</dcterms:modified>
</cp:coreProperties>
</file>