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5456" windowWidth="21640" windowHeight="1454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<sst xmlns="http://schemas.openxmlformats.org/spreadsheetml/2006/main" count="600" uniqueCount="43">
  <si>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</si>
  <si>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</si>
  <si>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</si>
  <si>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</si>
  <si>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</si>
  <si>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</si>
  <si>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</si>
  <si>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</si>
  <si>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</si>
  <si>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</si>
  <si>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</si>
  <si>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</si>
  <si>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Welding Sculpture</t>
  </si>
  <si>
    <t>P</t>
  </si>
  <si>
    <t>Standard</t>
  </si>
  <si>
    <t>Sculpture: Workmanship</t>
  </si>
  <si>
    <t>Sculpture: Design</t>
  </si>
  <si>
    <t>Notbook: Verification Letter</t>
  </si>
  <si>
    <t>Notebook: Photos</t>
  </si>
  <si>
    <t>Notebook: Receipts for Materials</t>
  </si>
  <si>
    <t>Notebook: Drawings Drafts and Finals</t>
  </si>
  <si>
    <t>Notebook: Other supporting documentation</t>
  </si>
  <si>
    <t>Presentation: Verbal Techniques and Poise</t>
  </si>
  <si>
    <t>Presentation: Introduction and Ending</t>
  </si>
  <si>
    <t>Presentation: Self Confidence</t>
  </si>
  <si>
    <t>Q and A</t>
  </si>
  <si>
    <t>Penalty</t>
  </si>
  <si>
    <t>Adherance to Guidelines</t>
  </si>
  <si>
    <t>Resume Penalty</t>
  </si>
  <si>
    <t>Clothing Penalty</t>
  </si>
  <si>
    <t>Time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</si>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</sst>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00_);_(* \(#,##0.000\);_(* &quot;-&quot;???_);_(@_)"/>
    <numFmt numFmtId="177" formatCode="#,##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8" fillId="11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6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0" fontId="0" fillId="6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21" borderId="0" xfId="0" applyFill="1" applyAlignment="1">
      <alignment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9" borderId="0" xfId="0" applyFill="1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 applyProtection="1">
      <alignment/>
      <protection/>
    </xf>
    <xf numFmtId="177" fontId="0" fillId="6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41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23">
        <f>IF(ISERROR(AVERAGE(Judge1:Judge10!F7))," ",AVERAGE(Judge1:Judge10!F7))</f>
        <v>183.33333333333334</v>
      </c>
      <c r="G7" s="23">
        <f>IF(ISERROR(AVERAGE(Judge1:Judge10!G7))," ",AVERAGE(Judge1:Judge10!G7))</f>
        <v>113.33333333333333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23">
        <f>IF(ISERROR(AVERAGE(Judge1:Judge10!F8))," ",AVERAGE(Judge1:Judge10!F8))</f>
        <v>156.66666666666666</v>
      </c>
      <c r="G8" s="23">
        <f>IF(ISERROR(AVERAGE(Judge1:Judge10!G8))," ",AVERAGE(Judge1:Judge10!G8))</f>
        <v>95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23">
        <f>IF(ISERROR(AVERAGE(Judge1:Judge10!F9))," ",AVERAGE(Judge1:Judge10!F9))</f>
        <v>50</v>
      </c>
      <c r="G9" s="23">
        <f>IF(ISERROR(AVERAGE(Judge1:Judge10!G9))," ",AVERAGE(Judge1:Judge10!G9))</f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23">
        <f>IF(ISERROR(AVERAGE(Judge1:Judge10!F10))," ",AVERAGE(Judge1:Judge10!F10))</f>
        <v>50</v>
      </c>
      <c r="G10" s="23">
        <f>IF(ISERROR(AVERAGE(Judge1:Judge10!G10))," ",AVERAGE(Judge1:Judge10!G10))</f>
        <v>21.666666666666668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23">
        <f>IF(ISERROR(AVERAGE(Judge1:Judge10!F11))," ",AVERAGE(Judge1:Judge10!F11))</f>
        <v>50</v>
      </c>
      <c r="G11" s="23">
        <f>IF(ISERROR(AVERAGE(Judge1:Judge10!G11))," ",AVERAGE(Judge1:Judge10!G11))</f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23">
        <f>IF(ISERROR(AVERAGE(Judge1:Judge10!F12))," ",AVERAGE(Judge1:Judge10!F12))</f>
        <v>63.333333333333336</v>
      </c>
      <c r="G12" s="23">
        <f>IF(ISERROR(AVERAGE(Judge1:Judge10!G12))," ",AVERAGE(Judge1:Judge10!G12))</f>
        <v>43.333333333333336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23">
        <f>IF(ISERROR(AVERAGE(Judge1:Judge10!F13))," ",AVERAGE(Judge1:Judge10!F13))</f>
        <v>66.66666666666667</v>
      </c>
      <c r="G13" s="23">
        <f>IF(ISERROR(AVERAGE(Judge1:Judge10!G13))," ",AVERAGE(Judge1:Judge10!G13))</f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23">
        <f>IF(ISERROR(AVERAGE(Judge1:Judge10!F14))," ",AVERAGE(Judge1:Judge10!F14))</f>
        <v>68.33333333333333</v>
      </c>
      <c r="G14" s="23">
        <f>IF(ISERROR(AVERAGE(Judge1:Judge10!G14))," ",AVERAGE(Judge1:Judge10!G14))</f>
        <v>63.333333333333336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23">
        <f>IF(ISERROR(AVERAGE(Judge1:Judge10!F15))," ",AVERAGE(Judge1:Judge10!F15))</f>
        <v>53.333333333333336</v>
      </c>
      <c r="G15" s="23">
        <f>IF(ISERROR(AVERAGE(Judge1:Judge10!G15))," ",AVERAGE(Judge1:Judge10!G15))</f>
        <v>56.666666666666664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23">
        <f>IF(ISERROR(AVERAGE(Judge1:Judge10!F16))," ",AVERAGE(Judge1:Judge10!F16))</f>
        <v>61.666666666666664</v>
      </c>
      <c r="G16" s="23">
        <f>IF(ISERROR(AVERAGE(Judge1:Judge10!G16))," ",AVERAGE(Judge1:Judge10!G16))</f>
        <v>58.333333333333336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23">
        <f>IF(ISERROR(AVERAGE(Judge1:Judge10!F17))," ",AVERAGE(Judge1:Judge10!F17))</f>
        <v>40</v>
      </c>
      <c r="G17" s="23">
        <f>IF(ISERROR(AVERAGE(Judge1:Judge10!G17))," ",AVERAGE(Judge1:Judge10!G17))</f>
        <v>46.666666666666664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24" t="str">
        <f>IF(ISERROR(AVERAGE(Judge1:Judge10!F18))," ",AVERAGE(Judge1:Judge10!F18))</f>
        <v> </v>
      </c>
      <c r="G18" s="24">
        <f>IF(ISERROR(AVERAGE(Judge1:Judge10!G18))," ",AVERAGE(Judge1:Judge10!G18))</f>
        <v>-20</v>
      </c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24" t="str">
        <f>IF(ISERROR(AVERAGE(Judge1:Judge10!F19))," ",AVERAGE(Judge1:Judge10!F19))</f>
        <v> </v>
      </c>
      <c r="G19" s="24" t="str">
        <f>IF(ISERROR(AVERAGE(Judge1:Judge10!G19))," ",AVERAGE(Judge1:Judge10!G19))</f>
        <v> </v>
      </c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24" t="str">
        <f>IF(ISERROR(AVERAGE(Judge1:Judge10!F20))," ",AVERAGE(Judge1:Judge10!F20))</f>
        <v> </v>
      </c>
      <c r="G20" s="24" t="str">
        <f>IF(ISERROR(AVERAGE(Judge1:Judge10!G20))," ",AVERAGE(Judge1:Judge10!G20))</f>
        <v> </v>
      </c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24" t="str">
        <f>IF(ISERROR(AVERAGE(Judge1:Judge10!F21))," ",AVERAGE(Judge1:Judge10!F21))</f>
        <v> </v>
      </c>
      <c r="G21" s="24" t="str">
        <f>IF(ISERROR(AVERAGE(Judge1:Judge10!G21))," ",AVERAGE(Judge1:Judge10!G21))</f>
        <v> </v>
      </c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843.3333333333334</v>
      </c>
      <c r="G24" s="16">
        <f>SUM($G$7:$G$21)</f>
        <v>478.3333333333333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 t="s">
        <v>33</v>
      </c>
      <c r="D26" s="17">
        <f>LARGE($F$24:$G$24,1)</f>
        <v>843.3333333333334</v>
      </c>
      <c r="E26">
        <f>INDEX($F$6:$G$6,MATCH($D$26,$F$24:$G$24,0))</f>
        <v>5044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">
      <c r="C27" t="s">
        <v>36</v>
      </c>
      <c r="D27" s="18">
        <f>LARGE($F$24:$G$24,2)</f>
        <v>478.3333333333333</v>
      </c>
      <c r="E27">
        <f>INDEX($F$6:$G$6,MATCH($D$27,$F$24:$G$24,0))</f>
        <v>5191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">
      <c r="C28" t="s">
        <v>37</v>
      </c>
      <c r="D28" s="19" t="e">
        <f>LARGE($F$24:$G$24,3)</f>
        <v>#NUM!</v>
      </c>
      <c r="E28" t="e">
        <f>INDEX($F$6:$G$6,MATCH($D$28,$F$24:$G$24,0))</f>
        <v>#NUM!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">
      <c r="C29" t="s">
        <v>38</v>
      </c>
      <c r="D29" s="20" t="e">
        <f>LARGE($F$24:$G$24,4)</f>
        <v>#NUM!</v>
      </c>
      <c r="E29" t="e">
        <f>INDEX($F$6:$G$6,MATCH($D$29,$F$24:$G$24,0))</f>
        <v>#NUM!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">
      <c r="C30" t="s">
        <v>39</v>
      </c>
      <c r="D30" s="21" t="e">
        <f>LARGE($F$24:$G$24,5)</f>
        <v>#NUM!</v>
      </c>
      <c r="E30" t="e">
        <f>INDEX($F$6:$G$6,MATCH($D$30,$F$24:$G$24,0))</f>
        <v>#NUM!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Totals!$E$7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Totals!$E$8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Totals!$E$9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Totals!$E$10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Totals!$E$11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Totals!$E$12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Totals!$E$13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Totals!$E$14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Totals!$E$15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Totals!$E$16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Totals!$E$17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Totals!$E$18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Totals!$E$19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Totals!$E$20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Totals!$E$21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Totals!$D$26</formula>
    </cfRule>
    <cfRule type="cellIs" priority="32" dxfId="1" operator="equal" stopIfTrue="1">
      <formula>Totals!$D$27</formula>
    </cfRule>
    <cfRule type="cellIs" priority="33" dxfId="0" operator="equal" stopIfTrue="1">
      <formula>Totals!$D$28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Judge9!$E$7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Judge9!$E$8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Judge9!$E$9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Judge9!$E$10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Judge9!$E$11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Judge9!$E$12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Judge9!$E$13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Judge9!$E$14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Judge9!$E$15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Judge9!$E$16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Judge9!$E$17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Judge9!$E$18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Judge9!$E$19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Judge9!$E$20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Judge9!$E$21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Judge9!$D$26</formula>
    </cfRule>
    <cfRule type="cellIs" priority="32" dxfId="1" operator="equal" stopIfTrue="1">
      <formula>Judge9!$D$27</formula>
    </cfRule>
    <cfRule type="cellIs" priority="33" dxfId="0" operator="equal" stopIfTrue="1">
      <formula>Judge9!$D$28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Judge10!$E$7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Judge10!$E$8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Judge10!$E$9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Judge10!$E$10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Judge10!$E$11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Judge10!$E$12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Judge10!$E$13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Judge10!$E$14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Judge10!$E$15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Judge10!$E$16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Judge10!$E$17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Judge10!$E$18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Judge10!$E$19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Judge10!$E$20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Judge10!$E$21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Judge10!$D$26</formula>
    </cfRule>
    <cfRule type="cellIs" priority="32" dxfId="1" operator="equal" stopIfTrue="1">
      <formula>Judge10!$D$27</formula>
    </cfRule>
    <cfRule type="cellIs" priority="33" dxfId="0" operator="equal" stopIfTrue="1">
      <formula>Judge10!$D$28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42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5044</v>
      </c>
      <c r="G6" s="25">
        <v>5191</v>
      </c>
      <c r="H6" s="1"/>
      <c r="I6" s="1"/>
    </row>
    <row r="7" spans="1:78" ht="27.75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26"/>
      <c r="G7" s="2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27.75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26"/>
      <c r="G8" s="2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27.75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26"/>
      <c r="G9" s="2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27.75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26"/>
      <c r="G10" s="2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27.75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26"/>
      <c r="G11" s="2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27.75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26"/>
      <c r="G12" s="2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27.75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26"/>
      <c r="G13" s="2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27.75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26"/>
      <c r="G14" s="2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27.75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26"/>
      <c r="G15" s="2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27.75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26"/>
      <c r="G16" s="2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27.75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26"/>
      <c r="G17" s="2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27.75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26"/>
      <c r="G18" s="26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27.75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26"/>
      <c r="G19" s="26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27.75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26"/>
      <c r="G20" s="26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27.75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26"/>
      <c r="G21" s="26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 t="s">
        <v>33</v>
      </c>
      <c r="D26" s="17">
        <f>LARGE($F$24:$G$24,1)</f>
        <v>0</v>
      </c>
      <c r="E26">
        <f>INDEX($F$6:$G$6,MATCH($D$26,$F$24:$G$24,0))</f>
        <v>5044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">
      <c r="C27" t="s">
        <v>36</v>
      </c>
      <c r="D27" s="18">
        <f>LARGE($F$24:$G$24,2)</f>
        <v>0</v>
      </c>
      <c r="E27">
        <f>INDEX($F$6:$G$6,MATCH($D$27,$F$24:$G$24,0))</f>
        <v>5044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">
      <c r="C28" t="s">
        <v>37</v>
      </c>
      <c r="D28" s="19" t="e">
        <f>LARGE($F$24:$G$24,3)</f>
        <v>#NUM!</v>
      </c>
      <c r="E28" t="e">
        <f>INDEX($F$6:$G$6,MATCH($D$28,$F$24:$G$24,0))</f>
        <v>#NUM!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">
      <c r="C29" t="s">
        <v>38</v>
      </c>
      <c r="D29" s="20" t="e">
        <f>LARGE($F$24:$G$24,4)</f>
        <v>#NUM!</v>
      </c>
      <c r="E29" t="e">
        <f>INDEX($F$6:$G$6,MATCH($D$29,$F$24:$G$24,0))</f>
        <v>#NUM!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">
      <c r="C30" t="s">
        <v>39</v>
      </c>
      <c r="D30" s="21" t="e">
        <f>LARGE($F$24:$G$24,5)</f>
        <v>#NUM!</v>
      </c>
      <c r="E30" t="e">
        <f>INDEX($F$6:$G$6,MATCH($D$30,$F$24:$G$24,0))</f>
        <v>#NUM!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11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11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11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11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11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11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11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11" operator="equal" stopIfTrue="1">
      <formula>""</formula>
    </cfRule>
  </conditionalFormatting>
  <conditionalFormatting sqref="E15">
    <cfRule type="cellIs" priority="17" dxfId="3" operator="greaterThan" stopIfTrue="1">
      <formula>Printable!$E$15</formula>
    </cfRule>
    <cfRule type="cellIs" priority="18" dxfId="11" operator="equal" stopIfTrue="1">
      <formula>""</formula>
    </cfRule>
  </conditionalFormatting>
  <conditionalFormatting sqref="E16">
    <cfRule type="cellIs" priority="19" dxfId="3" operator="greaterThan" stopIfTrue="1">
      <formula>Printable!$E$16</formula>
    </cfRule>
    <cfRule type="cellIs" priority="20" dxfId="11" operator="equal" stopIfTrue="1">
      <formula>""</formula>
    </cfRule>
  </conditionalFormatting>
  <conditionalFormatting sqref="E17">
    <cfRule type="cellIs" priority="21" dxfId="3" operator="greaterThan" stopIfTrue="1">
      <formula>Printable!$E$17</formula>
    </cfRule>
    <cfRule type="cellIs" priority="22" dxfId="11" operator="equal" stopIfTrue="1">
      <formula>""</formula>
    </cfRule>
  </conditionalFormatting>
  <conditionalFormatting sqref="E18">
    <cfRule type="cellIs" priority="23" dxfId="3" operator="lessThan" stopIfTrue="1">
      <formula>Printable!$E$18</formula>
    </cfRule>
    <cfRule type="cellIs" priority="24" dxfId="3" operator="greaterThan" stopIfTrue="1">
      <formula>0</formula>
    </cfRule>
  </conditionalFormatting>
  <conditionalFormatting sqref="E19">
    <cfRule type="cellIs" priority="25" dxfId="3" operator="lessThan" stopIfTrue="1">
      <formula>Printable!$E$19</formula>
    </cfRule>
    <cfRule type="cellIs" priority="26" dxfId="3" operator="greaterThan" stopIfTrue="1">
      <formula>0</formula>
    </cfRule>
  </conditionalFormatting>
  <conditionalFormatting sqref="E20">
    <cfRule type="cellIs" priority="27" dxfId="3" operator="lessThan" stopIfTrue="1">
      <formula>Printable!$E$20</formula>
    </cfRule>
    <cfRule type="cellIs" priority="28" dxfId="3" operator="greaterThan" stopIfTrue="1">
      <formula>0</formula>
    </cfRule>
  </conditionalFormatting>
  <conditionalFormatting sqref="E21">
    <cfRule type="cellIs" priority="29" dxfId="3" operator="lessThan" stopIfTrue="1">
      <formula>Printable!$E$21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Printable!$D$26</formula>
    </cfRule>
    <cfRule type="cellIs" priority="32" dxfId="1" operator="equal" stopIfTrue="1">
      <formula>Printable!$D$27</formula>
    </cfRule>
    <cfRule type="cellIs" priority="33" dxfId="0" operator="equal" stopIfTrue="1">
      <formula>Printable!$D$28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0" sqref="G20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>
        <v>180</v>
      </c>
      <c r="G7" s="9">
        <v>100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>
        <v>180</v>
      </c>
      <c r="G8" s="9">
        <v>100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>
        <v>50</v>
      </c>
      <c r="G9" s="9"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>
        <v>50</v>
      </c>
      <c r="G10" s="9">
        <v>20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>
        <v>50</v>
      </c>
      <c r="G11" s="9"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>
        <v>50</v>
      </c>
      <c r="G12" s="9">
        <v>40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>
        <v>70</v>
      </c>
      <c r="G13" s="9"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>
        <v>70</v>
      </c>
      <c r="G14" s="9">
        <v>65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>
        <v>60</v>
      </c>
      <c r="G15" s="9">
        <v>60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>
        <v>60</v>
      </c>
      <c r="G16" s="9">
        <v>65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>
        <v>40</v>
      </c>
      <c r="G17" s="9">
        <v>40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860</v>
      </c>
      <c r="G24" s="16">
        <f>SUM($G$7:$G$21)</f>
        <v>490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Judge1!$E$8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Judge1!$E$9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Judge1!$E$10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Judge1!$E$11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Judge1!$E$12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Judge1!$E$13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Judge1!$E$14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Judge1!$E$15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Judge1!$E$16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Judge1!$E$17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Judge1!$E$18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Judge1!$E$19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Judge1!$E$20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Judge1!$E$21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Judge1!$D$26</formula>
    </cfRule>
    <cfRule type="cellIs" priority="32" dxfId="1" operator="equal" stopIfTrue="1">
      <formula>Judge1!$D$27</formula>
    </cfRule>
    <cfRule type="cellIs" priority="33" dxfId="0" operator="equal" stopIfTrue="1">
      <formula>Judge1!$D$28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9" sqref="G19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>
        <v>185</v>
      </c>
      <c r="G7" s="9">
        <v>100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>
        <v>200</v>
      </c>
      <c r="G8" s="9">
        <v>100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>
        <v>50</v>
      </c>
      <c r="G9" s="9"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>
        <v>50</v>
      </c>
      <c r="G10" s="9">
        <v>20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>
        <v>50</v>
      </c>
      <c r="G11" s="9"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>
        <v>60</v>
      </c>
      <c r="G12" s="9">
        <v>40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>
        <v>70</v>
      </c>
      <c r="G13" s="9"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>
        <v>70</v>
      </c>
      <c r="G14" s="9">
        <v>65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>
        <v>50</v>
      </c>
      <c r="G15" s="9">
        <v>60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>
        <v>65</v>
      </c>
      <c r="G16" s="9">
        <v>60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>
        <v>40</v>
      </c>
      <c r="G17" s="9">
        <v>50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>
        <v>-20</v>
      </c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890</v>
      </c>
      <c r="G24" s="16">
        <f>SUM($G$7:$G$21)</f>
        <v>475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Judge2!$E$7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Judge2!$E$8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Judge2!$E$9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Judge2!$E$10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Judge2!$E$11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Judge2!$E$12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Judge2!$E$13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Judge2!$E$14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Judge2!$E$15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Judge2!$E$16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Judge2!$E$17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Judge2!$E$18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Judge2!$E$19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Judge2!$E$20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Judge2!$E$21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Judge2!$D$26</formula>
    </cfRule>
    <cfRule type="cellIs" priority="32" dxfId="1" operator="equal" stopIfTrue="1">
      <formula>Judge2!$D$27</formula>
    </cfRule>
    <cfRule type="cellIs" priority="33" dxfId="0" operator="equal" stopIfTrue="1">
      <formula>Judge2!$D$28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9" sqref="G19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>
        <v>185</v>
      </c>
      <c r="G7" s="9">
        <v>140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>
        <v>90</v>
      </c>
      <c r="G8" s="9">
        <v>85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>
        <v>50</v>
      </c>
      <c r="G9" s="9"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>
        <v>50</v>
      </c>
      <c r="G10" s="9">
        <v>25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>
        <v>50</v>
      </c>
      <c r="G11" s="9"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>
        <v>80</v>
      </c>
      <c r="G12" s="9">
        <v>50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>
        <v>60</v>
      </c>
      <c r="G13" s="9"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>
        <v>65</v>
      </c>
      <c r="G14" s="9">
        <v>60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>
        <v>50</v>
      </c>
      <c r="G15" s="9">
        <v>50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>
        <v>60</v>
      </c>
      <c r="G16" s="9">
        <v>50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>
        <v>40</v>
      </c>
      <c r="G17" s="9">
        <v>50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>
        <v>-20</v>
      </c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780</v>
      </c>
      <c r="G24" s="16">
        <f>SUM($G$7:$G$21)</f>
        <v>490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Judge3!$E$7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Judge3!$E$8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Judge3!$E$9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Judge3!$E$10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Judge3!$E$11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Judge3!$E$12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Judge3!$E$13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Judge3!$E$14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Judge3!$E$15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Judge3!$E$16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Judge3!$E$17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Judge3!$E$18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Judge3!$E$19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Judge3!$E$20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Judge3!$E$21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Judge3!$D$26</formula>
    </cfRule>
    <cfRule type="cellIs" priority="32" dxfId="1" operator="equal" stopIfTrue="1">
      <formula>Judge3!$D$27</formula>
    </cfRule>
    <cfRule type="cellIs" priority="33" dxfId="0" operator="equal" stopIfTrue="1">
      <formula>Judge3!$D$28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Judge4!$E$7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Judge4!$E$8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Judge4!$E$9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Judge4!$E$10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Judge4!$E$11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Judge4!$E$12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Judge4!$E$13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Judge4!$E$14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Judge4!$E$15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Judge4!$E$16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Judge4!$E$17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Judge4!$E$18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Judge4!$E$19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Judge4!$E$20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Judge4!$E$21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Judge4!$D$26</formula>
    </cfRule>
    <cfRule type="cellIs" priority="32" dxfId="1" operator="equal" stopIfTrue="1">
      <formula>Judge4!$D$27</formula>
    </cfRule>
    <cfRule type="cellIs" priority="33" dxfId="0" operator="equal" stopIfTrue="1">
      <formula>Judge4!$D$28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Judge5!$E$7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Judge5!$E$8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Judge5!$E$9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Judge5!$E$10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Judge5!$E$11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Judge5!$E$12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Judge5!$E$13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Judge5!$E$14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Judge5!$E$15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Judge5!$E$16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Judge5!$E$17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Judge5!$E$18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Judge5!$E$19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Judge5!$E$20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Judge5!$E$21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Judge5!$D$26</formula>
    </cfRule>
    <cfRule type="cellIs" priority="32" dxfId="1" operator="equal" stopIfTrue="1">
      <formula>Judge5!$D$27</formula>
    </cfRule>
    <cfRule type="cellIs" priority="33" dxfId="0" operator="equal" stopIfTrue="1">
      <formula>Judge5!$D$28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Judge6!$E$7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Judge6!$E$8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Judge6!$E$9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Judge6!$E$10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Judge6!$E$11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Judge6!$E$12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Judge6!$E$13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Judge6!$E$14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Judge6!$E$15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Judge6!$E$16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Judge6!$E$17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Judge6!$E$18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Judge6!$E$19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Judge6!$E$20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Judge6!$E$21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Judge6!$D$26</formula>
    </cfRule>
    <cfRule type="cellIs" priority="32" dxfId="1" operator="equal" stopIfTrue="1">
      <formula>Judge6!$D$27</formula>
    </cfRule>
    <cfRule type="cellIs" priority="33" dxfId="0" operator="equal" stopIfTrue="1">
      <formula>Judge6!$D$28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Judge7!$E$7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Judge7!$E$8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Judge7!$E$9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Judge7!$E$10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Judge7!$E$11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Judge7!$E$12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Judge7!$E$13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Judge7!$E$14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Judge7!$E$15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Judge7!$E$16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Judge7!$E$17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Judge7!$E$18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Judge7!$E$19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Judge7!$E$20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Judge7!$E$21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Judge7!$D$26</formula>
    </cfRule>
    <cfRule type="cellIs" priority="32" dxfId="1" operator="equal" stopIfTrue="1">
      <formula>Judge7!$D$27</formula>
    </cfRule>
    <cfRule type="cellIs" priority="33" dxfId="0" operator="equal" stopIfTrue="1">
      <formula>Judge7!$D$28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5044</v>
      </c>
      <c r="G6" s="1">
        <v>5191</v>
      </c>
      <c r="H6" s="1"/>
      <c r="I6" s="1"/>
    </row>
    <row r="7" spans="1:78" ht="12">
      <c r="A7" s="13">
        <v>40917</v>
      </c>
      <c r="B7" s="13">
        <v>101230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40917</v>
      </c>
      <c r="B8" s="13">
        <v>101231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40917</v>
      </c>
      <c r="B9" s="13">
        <v>101232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40917</v>
      </c>
      <c r="B10" s="13">
        <v>101233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40917</v>
      </c>
      <c r="B11" s="13">
        <v>101234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40917</v>
      </c>
      <c r="B12" s="13">
        <v>101235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40917</v>
      </c>
      <c r="B13" s="13">
        <v>101236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40917</v>
      </c>
      <c r="B14" s="13">
        <v>101237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40917</v>
      </c>
      <c r="B15" s="13">
        <v>101238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40917</v>
      </c>
      <c r="B16" s="13">
        <v>101239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40917</v>
      </c>
      <c r="B17" s="13">
        <v>101240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40917</v>
      </c>
      <c r="B18" s="13">
        <v>101241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40917</v>
      </c>
      <c r="B19" s="13">
        <v>101242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40917</v>
      </c>
      <c r="B20" s="13">
        <v>101243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40917</v>
      </c>
      <c r="B21" s="13">
        <v>101244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Judge8!$E$7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Judge8!$E$8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Judge8!$E$9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Judge8!$E$10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Judge8!$E$11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Judge8!$E$12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Judge8!$E$13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Judge8!$E$14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Judge8!$E$15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Judge8!$E$16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greaterThan" stopIfTrue="1">
      <formula>Judge8!$E$17</formula>
    </cfRule>
    <cfRule type="cellIs" priority="22" dxfId="11" operator="equal" stopIfTrue="1">
      <formula>""</formula>
    </cfRule>
  </conditionalFormatting>
  <conditionalFormatting sqref="E18:G18">
    <cfRule type="cellIs" priority="23" dxfId="3" operator="lessThan" stopIfTrue="1">
      <formula>Judge8!$E$18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Judge8!$E$19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Judge8!$E$20</formula>
    </cfRule>
    <cfRule type="cellIs" priority="28" dxfId="3" operator="greaterThan" stopIfTrue="1">
      <formula>0</formula>
    </cfRule>
  </conditionalFormatting>
  <conditionalFormatting sqref="E21:G21">
    <cfRule type="cellIs" priority="29" dxfId="3" operator="lessThan" stopIfTrue="1">
      <formula>Judge8!$E$21</formula>
    </cfRule>
    <cfRule type="cellIs" priority="30" dxfId="3" operator="greaterThan" stopIfTrue="1">
      <formula>0</formula>
    </cfRule>
  </conditionalFormatting>
  <conditionalFormatting sqref="C24:G24">
    <cfRule type="cellIs" priority="31" dxfId="2" operator="equal" stopIfTrue="1">
      <formula>Judge8!$D$26</formula>
    </cfRule>
    <cfRule type="cellIs" priority="32" dxfId="1" operator="equal" stopIfTrue="1">
      <formula>Judge8!$D$27</formula>
    </cfRule>
    <cfRule type="cellIs" priority="33" dxfId="0" operator="equal" stopIfTrue="1">
      <formula>Judge8!$D$28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2015-05-06T15:13:44Z</dcterms:modified>
  <cp:category/>
  <cp:version/>
  <cp:contentType/>
  <cp:contentStatus/>
</cp:coreProperties>
</file>