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30" windowWidth="11295" windowHeight="6495"/>
  </bookViews>
  <sheets>
    <sheet name="Totals" sheetId="1" r:id="rId1"/>
    <sheet name="Judge1" sheetId="8" r:id="rId2"/>
    <sheet name="Judge2" sheetId="7" r:id="rId3"/>
    <sheet name="Judge3" sheetId="6" r:id="rId4"/>
    <sheet name="Judge4" sheetId="5" r:id="rId5"/>
    <sheet name="Judge5" sheetId="4" r:id="rId6"/>
    <sheet name="Printable" sheetId="9" r:id="rId7"/>
  </sheets>
  <definedNames>
    <definedName name="ChairName" localSheetId="1">Judge1!$F$4</definedName>
    <definedName name="ChairName" localSheetId="2">Judge2!$F$4</definedName>
    <definedName name="ChairName" localSheetId="3">Judge3!$F$4</definedName>
    <definedName name="ChairName" localSheetId="4">Judge4!$F$4</definedName>
    <definedName name="ChairName" localSheetId="5">Judge5!$F$4</definedName>
    <definedName name="ChairName" localSheetId="6">Printable!$F$4</definedName>
    <definedName name="ChairName">Totals!$F$4</definedName>
    <definedName name="ContestName" localSheetId="1">Judge1!$D$4</definedName>
    <definedName name="ContestName" localSheetId="2">Judge2!$D$4</definedName>
    <definedName name="ContestName" localSheetId="3">Judge3!$D$4</definedName>
    <definedName name="ContestName" localSheetId="4">Judge4!$D$4</definedName>
    <definedName name="ContestName" localSheetId="5">Judge5!$D$4</definedName>
    <definedName name="ContestName" localSheetId="6">Printable!$D$4</definedName>
    <definedName name="ContestName">Totals!$D$4</definedName>
    <definedName name="DataBlock" localSheetId="1">Judge1!$A$6:$I$21</definedName>
    <definedName name="DataBlock" localSheetId="2">Judge2!$A$6:$I$21</definedName>
    <definedName name="DataBlock" localSheetId="3">Judge3!$A$6:$I$21</definedName>
    <definedName name="DataBlock" localSheetId="4">Judge4!$A$6:$I$21</definedName>
    <definedName name="DataBlock" localSheetId="5">Judge5!$A$6:$I$21</definedName>
    <definedName name="DataBlock" localSheetId="6">Printable!$A$6:$I$21</definedName>
    <definedName name="DataBlock">Totals!$A$6:$I$21</definedName>
    <definedName name="DivisionName" localSheetId="1">Judge1!$D$5</definedName>
    <definedName name="DivisionName" localSheetId="2">Judge2!$D$5</definedName>
    <definedName name="DivisionName" localSheetId="3">Judge3!$D$5</definedName>
    <definedName name="DivisionName" localSheetId="4">Judge4!$D$5</definedName>
    <definedName name="DivisionName" localSheetId="5">Judge5!$D$5</definedName>
    <definedName name="DivisionName" localSheetId="6">Printable!$D$5</definedName>
    <definedName name="DivisionName">Totals!$D$5</definedName>
    <definedName name="FirstContestant" localSheetId="1">Judge1!$F$6</definedName>
    <definedName name="FirstContestant" localSheetId="2">Judge2!$F$6</definedName>
    <definedName name="FirstContestant" localSheetId="3">Judge3!$F$6</definedName>
    <definedName name="FirstContestant" localSheetId="4">Judge4!$F$6</definedName>
    <definedName name="FirstContestant" localSheetId="5">Judge5!$F$6</definedName>
    <definedName name="FirstContestant" localSheetId="6">Printable!$F$6</definedName>
    <definedName name="FirstContestant">Totals!$F$6</definedName>
    <definedName name="FirstScore" localSheetId="1">Judge1!$F$7</definedName>
    <definedName name="FirstScore" localSheetId="2">Judge2!$F$7</definedName>
    <definedName name="FirstScore" localSheetId="3">Judge3!$F$7</definedName>
    <definedName name="FirstScore" localSheetId="4">Judge4!$F$7</definedName>
    <definedName name="FirstScore" localSheetId="5">Judge5!$F$7</definedName>
    <definedName name="FirstScore" localSheetId="6">Printable!$F$7</definedName>
    <definedName name="FirstScore">Totals!$F$7</definedName>
    <definedName name="FirstScoreArea" localSheetId="1">Judge1!$C$7</definedName>
    <definedName name="FirstScoreArea" localSheetId="2">Judge2!$C$7</definedName>
    <definedName name="FirstScoreArea" localSheetId="3">Judge3!$C$7</definedName>
    <definedName name="FirstScoreArea" localSheetId="4">Judge4!$C$7</definedName>
    <definedName name="FirstScoreArea" localSheetId="5">Judge5!$C$7</definedName>
    <definedName name="FirstScoreArea" localSheetId="6">Printable!$C$7</definedName>
    <definedName name="FirstScoreArea">Totals!$C$7</definedName>
    <definedName name="JudgeCount" localSheetId="1">Judge1!$J$4</definedName>
    <definedName name="JudgeCount" localSheetId="2">Judge2!$J$4</definedName>
    <definedName name="JudgeCount" localSheetId="3">Judge3!$J$4</definedName>
    <definedName name="JudgeCount" localSheetId="4">Judge4!$J$4</definedName>
    <definedName name="JudgeCount" localSheetId="5">Judge5!$J$4</definedName>
    <definedName name="JudgeCount" localSheetId="6">Printable!$J$4</definedName>
    <definedName name="JudgeCount">Totals!$J$4</definedName>
    <definedName name="_xlnm.Print_Titles" localSheetId="1">Judge1!$C:$E,Judge1!$1:$6</definedName>
    <definedName name="_xlnm.Print_Titles" localSheetId="2">Judge2!$C:$E,Judge2!$1:$6</definedName>
    <definedName name="_xlnm.Print_Titles" localSheetId="3">Judge3!$C:$E,Judge3!$1:$6</definedName>
    <definedName name="_xlnm.Print_Titles" localSheetId="4">Judge4!$C:$E,Judge4!$1:$6</definedName>
    <definedName name="_xlnm.Print_Titles" localSheetId="5">Judge5!$C:$E,Judge5!$1:$6</definedName>
    <definedName name="_xlnm.Print_Titles" localSheetId="6">Printable!$C:$E,Printable!$1:$6</definedName>
    <definedName name="_xlnm.Print_Titles" localSheetId="0">Totals!$C:$E,Totals!$1:$6</definedName>
    <definedName name="SkillsArea" localSheetId="1">Judge1!#REF!</definedName>
    <definedName name="SkillsArea" localSheetId="2">Judge2!#REF!</definedName>
    <definedName name="SkillsArea" localSheetId="3">Judge3!#REF!</definedName>
    <definedName name="SkillsArea" localSheetId="4">Judge4!#REF!</definedName>
    <definedName name="SkillsArea" localSheetId="5">Judge5!#REF!</definedName>
    <definedName name="SkillsArea" localSheetId="6">Printable!#REF!</definedName>
    <definedName name="SkillsArea">Totals!#REF!</definedName>
    <definedName name="StartContestants" localSheetId="1">Judge1!#REF!</definedName>
    <definedName name="StartContestants" localSheetId="2">Judge2!#REF!</definedName>
    <definedName name="StartContestants" localSheetId="3">Judge3!#REF!</definedName>
    <definedName name="StartContestants" localSheetId="4">Judge4!#REF!</definedName>
    <definedName name="StartContestants" localSheetId="5">Judge5!#REF!</definedName>
    <definedName name="StartContestants" localSheetId="6">Printable!#REF!</definedName>
    <definedName name="StartContestants">Totals!#REF!</definedName>
  </definedNames>
  <calcPr calcId="145621"/>
</workbook>
</file>

<file path=xl/calcChain.xml><?xml version="1.0" encoding="utf-8"?>
<calcChain xmlns="http://schemas.openxmlformats.org/spreadsheetml/2006/main">
  <c r="H16" i="9" l="1"/>
  <c r="F16" i="9"/>
  <c r="E15" i="9"/>
  <c r="I16" i="9"/>
  <c r="G16" i="9"/>
  <c r="G7" i="1"/>
  <c r="H7" i="1"/>
  <c r="I7" i="1"/>
  <c r="G8" i="1"/>
  <c r="H8" i="1"/>
  <c r="I8" i="1"/>
  <c r="G9" i="1"/>
  <c r="H9" i="1"/>
  <c r="I9" i="1"/>
  <c r="G10" i="1"/>
  <c r="H10" i="1"/>
  <c r="I10" i="1"/>
  <c r="G11" i="1"/>
  <c r="H11" i="1"/>
  <c r="I11" i="1"/>
  <c r="G12" i="1"/>
  <c r="H12" i="1"/>
  <c r="I12" i="1"/>
  <c r="G13" i="1"/>
  <c r="H13" i="1"/>
  <c r="I13" i="1"/>
  <c r="F13" i="1"/>
  <c r="F12" i="1"/>
  <c r="F11" i="1"/>
  <c r="F10" i="1"/>
  <c r="F9" i="1"/>
  <c r="F8" i="1"/>
  <c r="F7" i="1"/>
  <c r="I16" i="8"/>
  <c r="H16" i="8"/>
  <c r="G16" i="8"/>
  <c r="F16" i="8"/>
  <c r="E15" i="8"/>
  <c r="I16" i="7"/>
  <c r="H16" i="7"/>
  <c r="G16" i="7"/>
  <c r="F16" i="7"/>
  <c r="E15" i="7"/>
  <c r="I16" i="6"/>
  <c r="H16" i="6"/>
  <c r="G16" i="6"/>
  <c r="F16" i="6"/>
  <c r="E15" i="6"/>
  <c r="I16" i="5"/>
  <c r="H16" i="5"/>
  <c r="G16" i="5"/>
  <c r="F16" i="5"/>
  <c r="E15" i="5"/>
  <c r="I16" i="4"/>
  <c r="H16" i="4"/>
  <c r="G16" i="4"/>
  <c r="F16" i="4"/>
  <c r="E15" i="4"/>
  <c r="E15" i="1"/>
  <c r="G16" i="1" l="1"/>
  <c r="D22" i="9"/>
  <c r="E22" i="9" s="1"/>
  <c r="D18" i="9"/>
  <c r="E18" i="9" s="1"/>
  <c r="D19" i="9"/>
  <c r="E19" i="9" s="1"/>
  <c r="D20" i="9"/>
  <c r="E20" i="9" s="1"/>
  <c r="D21" i="9"/>
  <c r="E21" i="9" s="1"/>
  <c r="I16" i="1"/>
  <c r="F16" i="1"/>
  <c r="D19" i="1" s="1"/>
  <c r="E19" i="1" s="1"/>
  <c r="H16" i="1"/>
  <c r="D21" i="1" l="1"/>
  <c r="E21" i="1" s="1"/>
  <c r="D22" i="1"/>
  <c r="E22" i="1" s="1"/>
  <c r="D18" i="1"/>
  <c r="E18" i="1" s="1"/>
  <c r="D20" i="1"/>
  <c r="E20" i="1" s="1"/>
</calcChain>
</file>

<file path=xl/sharedStrings.xml><?xml version="1.0" encoding="utf-8"?>
<sst xmlns="http://schemas.openxmlformats.org/spreadsheetml/2006/main" count="243" uniqueCount="35">
  <si>
    <t>Max</t>
  </si>
  <si>
    <t>Score Card</t>
  </si>
  <si>
    <t>Skills Area</t>
  </si>
  <si>
    <t>Contestant Numbers</t>
  </si>
  <si>
    <t>Contest:</t>
  </si>
  <si>
    <t>Division:</t>
  </si>
  <si>
    <t>Type</t>
  </si>
  <si>
    <t>ScoreID</t>
  </si>
  <si>
    <t>Chair:</t>
  </si>
  <si>
    <t>ContestID</t>
  </si>
  <si>
    <t>Judges:</t>
  </si>
  <si>
    <t>Version:</t>
  </si>
  <si>
    <t>Electronics Technology</t>
  </si>
  <si>
    <t>P</t>
  </si>
  <si>
    <t>Standard</t>
  </si>
  <si>
    <t>Customer Service</t>
  </si>
  <si>
    <t>Written - ISCET Exam</t>
  </si>
  <si>
    <t>Soldering</t>
  </si>
  <si>
    <t>Breadboarding</t>
  </si>
  <si>
    <t>Troubleshooting</t>
  </si>
  <si>
    <t>Penalty</t>
  </si>
  <si>
    <t>Clothing</t>
  </si>
  <si>
    <t>Resume Penalty</t>
  </si>
  <si>
    <t>Maximum Possible Score:</t>
  </si>
  <si>
    <t>Total Scores:</t>
  </si>
  <si>
    <t>First Place:</t>
  </si>
  <si>
    <t>Ranked Scores</t>
  </si>
  <si>
    <t>Cont. #</t>
  </si>
  <si>
    <t>Second Place:</t>
  </si>
  <si>
    <t>Third Place:</t>
  </si>
  <si>
    <t>Fourth Place:</t>
  </si>
  <si>
    <t>Fifth Place:</t>
  </si>
  <si>
    <t>Each Judge Tab below should total to 1000 max points, and the Totals Page will AVERAGE to 1000 Max Points as well.</t>
  </si>
  <si>
    <t>Enter Scores on the JUDGE Tabs ONLY.  This Totals Tab will calculate automatically.</t>
  </si>
  <si>
    <t>Do Not Type Scores into this Printable Sheet in Excel - it is for Printing and Pencil Tabulation ONLY!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</si>
</sst>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.000_);_(* \(#,##0.000\);_(* &quot;-&quot;???_);_(@_)"/>
    <numFmt numFmtId="165" formatCode="#,##0.000"/>
  </numFmts>
  <fonts count="7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color indexed="18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2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3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Protection="1">
      <protection locked="0"/>
    </xf>
    <xf numFmtId="0" fontId="3" fillId="0" borderId="0" xfId="0" applyFont="1" applyAlignment="1">
      <alignment horizontal="right"/>
    </xf>
    <xf numFmtId="164" fontId="0" fillId="0" borderId="0" xfId="1" applyNumberFormat="1" applyFont="1" applyProtection="1">
      <protection locked="0"/>
    </xf>
    <xf numFmtId="164" fontId="0" fillId="0" borderId="0" xfId="1" applyNumberFormat="1" applyFont="1"/>
    <xf numFmtId="164" fontId="0" fillId="0" borderId="0" xfId="0" applyNumberFormat="1"/>
    <xf numFmtId="0" fontId="0" fillId="0" borderId="0" xfId="0" applyAlignment="1">
      <alignment horizontal="left"/>
    </xf>
    <xf numFmtId="0" fontId="4" fillId="0" borderId="0" xfId="0" applyFont="1" applyProtection="1">
      <protection locked="0"/>
    </xf>
    <xf numFmtId="0" fontId="0" fillId="0" borderId="0" xfId="0" applyProtection="1"/>
    <xf numFmtId="0" fontId="0" fillId="2" borderId="0" xfId="0" applyFill="1" applyProtection="1">
      <protection locked="0"/>
    </xf>
    <xf numFmtId="164" fontId="0" fillId="2" borderId="0" xfId="1" applyNumberFormat="1" applyFont="1" applyFill="1" applyProtection="1">
      <protection locked="0"/>
    </xf>
    <xf numFmtId="164" fontId="0" fillId="0" borderId="0" xfId="1" applyNumberFormat="1" applyFont="1" applyProtection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5" fillId="0" borderId="0" xfId="0" applyFont="1"/>
    <xf numFmtId="165" fontId="0" fillId="0" borderId="0" xfId="1" applyNumberFormat="1" applyFont="1" applyProtection="1"/>
    <xf numFmtId="165" fontId="0" fillId="2" borderId="0" xfId="1" applyNumberFormat="1" applyFont="1" applyFill="1" applyProtection="1"/>
    <xf numFmtId="0" fontId="2" fillId="0" borderId="0" xfId="0" applyFont="1" applyAlignment="1">
      <alignment horizontal="center"/>
    </xf>
    <xf numFmtId="0" fontId="6" fillId="0" borderId="1" xfId="0" applyFont="1" applyBorder="1" applyProtection="1"/>
  </cellXfs>
  <cellStyles count="2">
    <cellStyle name="Comma" xfId="1" builtinId="3"/>
    <cellStyle name="Normal" xfId="0" builtinId="0"/>
  </cellStyles>
  <dxfs count="133"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103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tabSelected="1"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  <c r="G2" s="19" t="s">
        <v>33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20" t="str">
        <f>IF(ISERROR(AVERAGE(Judge1:Judge5!F7))," ", AVERAGE(Judge1:Judge5!F7))</f>
        <v xml:space="preserve"> </v>
      </c>
      <c r="G7" s="20" t="str">
        <f>IF(ISERROR(AVERAGE(Judge1:Judge5!G7))," ", AVERAGE(Judge1:Judge5!G7))</f>
        <v xml:space="preserve"> </v>
      </c>
      <c r="H7" s="20" t="str">
        <f>IF(ISERROR(AVERAGE(Judge1:Judge5!H7))," ", AVERAGE(Judge1:Judge5!H7))</f>
        <v xml:space="preserve"> </v>
      </c>
      <c r="I7" s="20" t="str">
        <f>IF(ISERROR(AVERAGE(Judge1:Judge5!I7))," ", AVERAGE(Judge1:Judge5!I7))</f>
        <v xml:space="preserve"> </v>
      </c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20" t="str">
        <f>IF(ISERROR(AVERAGE(Judge1:Judge5!F8))," ", AVERAGE(Judge1:Judge5!F8))</f>
        <v xml:space="preserve"> </v>
      </c>
      <c r="G8" s="20" t="str">
        <f>IF(ISERROR(AVERAGE(Judge1:Judge5!G8))," ", AVERAGE(Judge1:Judge5!G8))</f>
        <v xml:space="preserve"> </v>
      </c>
      <c r="H8" s="20" t="str">
        <f>IF(ISERROR(AVERAGE(Judge1:Judge5!H8))," ", AVERAGE(Judge1:Judge5!H8))</f>
        <v xml:space="preserve"> </v>
      </c>
      <c r="I8" s="20" t="str">
        <f>IF(ISERROR(AVERAGE(Judge1:Judge5!I8))," ", AVERAGE(Judge1:Judge5!I8))</f>
        <v xml:space="preserve"> </v>
      </c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20">
        <f>IF(ISERROR(AVERAGE(Judge1:Judge5!F9))," ", AVERAGE(Judge1:Judge5!F9))</f>
        <v>100</v>
      </c>
      <c r="G9" s="20">
        <f>IF(ISERROR(AVERAGE(Judge1:Judge5!G9))," ", AVERAGE(Judge1:Judge5!G9))</f>
        <v>185</v>
      </c>
      <c r="H9" s="20" t="str">
        <f>IF(ISERROR(AVERAGE(Judge1:Judge5!H9))," ", AVERAGE(Judge1:Judge5!H9))</f>
        <v xml:space="preserve"> </v>
      </c>
      <c r="I9" s="20">
        <f>IF(ISERROR(AVERAGE(Judge1:Judge5!I9))," ", AVERAGE(Judge1:Judge5!I9))</f>
        <v>145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20">
        <f>IF(ISERROR(AVERAGE(Judge1:Judge5!F10))," ", AVERAGE(Judge1:Judge5!F10))</f>
        <v>32</v>
      </c>
      <c r="G10" s="20">
        <f>IF(ISERROR(AVERAGE(Judge1:Judge5!G10))," ", AVERAGE(Judge1:Judge5!G10))</f>
        <v>95</v>
      </c>
      <c r="H10" s="20" t="str">
        <f>IF(ISERROR(AVERAGE(Judge1:Judge5!H10))," ", AVERAGE(Judge1:Judge5!H10))</f>
        <v xml:space="preserve"> </v>
      </c>
      <c r="I10" s="20">
        <f>IF(ISERROR(AVERAGE(Judge1:Judge5!I10))," ", AVERAGE(Judge1:Judge5!I10))</f>
        <v>39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20">
        <f>IF(ISERROR(AVERAGE(Judge1:Judge5!F11))," ", AVERAGE(Judge1:Judge5!F11))</f>
        <v>53</v>
      </c>
      <c r="G11" s="20">
        <f>IF(ISERROR(AVERAGE(Judge1:Judge5!G11))," ", AVERAGE(Judge1:Judge5!G11))</f>
        <v>95</v>
      </c>
      <c r="H11" s="20" t="str">
        <f>IF(ISERROR(AVERAGE(Judge1:Judge5!H11))," ", AVERAGE(Judge1:Judge5!H11))</f>
        <v xml:space="preserve"> </v>
      </c>
      <c r="I11" s="20">
        <f>IF(ISERROR(AVERAGE(Judge1:Judge5!I11))," ", AVERAGE(Judge1:Judge5!I11))</f>
        <v>45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21" t="str">
        <f>IF(ISERROR(AVERAGE(Judge1:Judge5!F12))," ", AVERAGE(Judge1:Judge5!F12))</f>
        <v xml:space="preserve"> </v>
      </c>
      <c r="G12" s="21" t="str">
        <f>IF(ISERROR(AVERAGE(Judge1:Judge5!G12))," ", AVERAGE(Judge1:Judge5!G12))</f>
        <v xml:space="preserve"> </v>
      </c>
      <c r="H12" s="21" t="str">
        <f>IF(ISERROR(AVERAGE(Judge1:Judge5!H12))," ", AVERAGE(Judge1:Judge5!H12))</f>
        <v xml:space="preserve"> </v>
      </c>
      <c r="I12" s="21" t="str">
        <f>IF(ISERROR(AVERAGE(Judge1:Judge5!I12))," ", AVERAGE(Judge1:Judge5!I12))</f>
        <v xml:space="preserve"> </v>
      </c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21" t="str">
        <f>IF(ISERROR(AVERAGE(Judge1:Judge5!F13))," ", AVERAGE(Judge1:Judge5!F13))</f>
        <v xml:space="preserve"> </v>
      </c>
      <c r="G13" s="21" t="str">
        <f>IF(ISERROR(AVERAGE(Judge1:Judge5!G13))," ", AVERAGE(Judge1:Judge5!G13))</f>
        <v xml:space="preserve"> </v>
      </c>
      <c r="H13" s="21" t="str">
        <f>IF(ISERROR(AVERAGE(Judge1:Judge5!H13))," ", AVERAGE(Judge1:Judge5!H13))</f>
        <v xml:space="preserve"> </v>
      </c>
      <c r="I13" s="21" t="str">
        <f>IF(ISERROR(AVERAGE(Judge1:Judge5!I13))," ", AVERAGE(Judge1:Judge5!I13))</f>
        <v xml:space="preserve"> </v>
      </c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185</v>
      </c>
      <c r="G16" s="13">
        <f>SUM($G$7:$G$13)</f>
        <v>375</v>
      </c>
      <c r="H16" s="13">
        <f>SUM($H$7:$H$13)</f>
        <v>0</v>
      </c>
      <c r="I16" s="13">
        <f>SUM($I$7:$I$13)</f>
        <v>229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C18" t="s">
        <v>25</v>
      </c>
      <c r="D18" s="14">
        <f>LARGE($F$16:$I$16,1)</f>
        <v>375</v>
      </c>
      <c r="E18">
        <f>INDEX($F$6:$I$6,MATCH($D$18,$F$16:$I$16,0))</f>
        <v>5330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C19" t="s">
        <v>28</v>
      </c>
      <c r="D19" s="15">
        <f>LARGE($F$16:$I$16,2)</f>
        <v>229</v>
      </c>
      <c r="E19">
        <f>INDEX($F$6:$I$6,MATCH($D$19,$F$16:$I$16,0))</f>
        <v>5336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C20" t="s">
        <v>29</v>
      </c>
      <c r="D20" s="16">
        <f>LARGE($F$16:$I$16,3)</f>
        <v>185</v>
      </c>
      <c r="E20">
        <f>INDEX($F$6:$I$6,MATCH($D$20,$F$16:$I$16,0))</f>
        <v>5071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C21" t="s">
        <v>30</v>
      </c>
      <c r="D21" s="17">
        <f>LARGE($F$16:$I$16,4)</f>
        <v>0</v>
      </c>
      <c r="E21">
        <f>INDEX($F$6:$I$6,MATCH($D$21,$F$16:$I$16,0))</f>
        <v>5335</v>
      </c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C22" t="s">
        <v>31</v>
      </c>
      <c r="D22" s="18" t="e">
        <f>LARGE($F$16:$I$16,5)</f>
        <v>#NUM!</v>
      </c>
      <c r="E22" t="e">
        <f>INDEX($F$6:$I$6,MATCH($D$22,$F$16:$I$16,0))</f>
        <v>#NUM!</v>
      </c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phoneticPr fontId="0" type="noConversion"/>
  <conditionalFormatting sqref="E7:I7">
    <cfRule type="cellIs" dxfId="132" priority="1" stopIfTrue="1" operator="greaterThan">
      <formula>$E$7</formula>
    </cfRule>
    <cfRule type="cellIs" dxfId="131" priority="2" stopIfTrue="1" operator="equal">
      <formula>""</formula>
    </cfRule>
  </conditionalFormatting>
  <conditionalFormatting sqref="E8:I8">
    <cfRule type="cellIs" dxfId="130" priority="3" stopIfTrue="1" operator="greaterThan">
      <formula>$E$8</formula>
    </cfRule>
    <cfRule type="cellIs" dxfId="129" priority="4" stopIfTrue="1" operator="equal">
      <formula>""</formula>
    </cfRule>
  </conditionalFormatting>
  <conditionalFormatting sqref="E9:I9">
    <cfRule type="cellIs" dxfId="128" priority="5" stopIfTrue="1" operator="greaterThan">
      <formula>$E$9</formula>
    </cfRule>
    <cfRule type="cellIs" dxfId="127" priority="6" stopIfTrue="1" operator="equal">
      <formula>""</formula>
    </cfRule>
  </conditionalFormatting>
  <conditionalFormatting sqref="E10:I10">
    <cfRule type="cellIs" dxfId="126" priority="7" stopIfTrue="1" operator="greaterThan">
      <formula>$E$10</formula>
    </cfRule>
    <cfRule type="cellIs" dxfId="125" priority="8" stopIfTrue="1" operator="equal">
      <formula>""</formula>
    </cfRule>
  </conditionalFormatting>
  <conditionalFormatting sqref="E11:I11">
    <cfRule type="cellIs" dxfId="124" priority="9" stopIfTrue="1" operator="greaterThan">
      <formula>$E$11</formula>
    </cfRule>
    <cfRule type="cellIs" dxfId="123" priority="10" stopIfTrue="1" operator="equal">
      <formula>""</formula>
    </cfRule>
  </conditionalFormatting>
  <conditionalFormatting sqref="E12:I12">
    <cfRule type="cellIs" dxfId="122" priority="11" stopIfTrue="1" operator="lessThan">
      <formula>$E$12</formula>
    </cfRule>
    <cfRule type="cellIs" dxfId="121" priority="12" stopIfTrue="1" operator="greaterThan">
      <formula>0</formula>
    </cfRule>
  </conditionalFormatting>
  <conditionalFormatting sqref="E13:I13">
    <cfRule type="cellIs" dxfId="120" priority="13" stopIfTrue="1" operator="lessThan">
      <formula>$E$13</formula>
    </cfRule>
    <cfRule type="cellIs" dxfId="119" priority="14" stopIfTrue="1" operator="greaterThan">
      <formula>0</formula>
    </cfRule>
  </conditionalFormatting>
  <conditionalFormatting sqref="C16:I16">
    <cfRule type="cellIs" dxfId="118" priority="15" stopIfTrue="1" operator="equal">
      <formula>$D$18</formula>
    </cfRule>
    <cfRule type="cellIs" dxfId="117" priority="16" stopIfTrue="1" operator="equal">
      <formula>$D$19</formula>
    </cfRule>
    <cfRule type="cellIs" dxfId="116" priority="17" stopIfTrue="1" operator="equal">
      <formula>$D$20</formula>
    </cfRule>
    <cfRule type="cellIs" dxfId="115" priority="18" stopIfTrue="1" operator="equal">
      <formula>$D$21</formula>
    </cfRule>
    <cfRule type="cellIs" dxfId="114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I10" sqref="I10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5">
        <v>100</v>
      </c>
      <c r="G9" s="5">
        <v>185</v>
      </c>
      <c r="H9" s="5"/>
      <c r="I9" s="5">
        <v>145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5">
        <v>32</v>
      </c>
      <c r="G10" s="5">
        <v>95</v>
      </c>
      <c r="H10" s="5"/>
      <c r="I10" s="5">
        <v>39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5">
        <v>53</v>
      </c>
      <c r="G11" s="5">
        <v>95</v>
      </c>
      <c r="H11" s="5"/>
      <c r="I11" s="5">
        <v>45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12"/>
      <c r="G12" s="12"/>
      <c r="H12" s="12"/>
      <c r="I12" s="12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12"/>
      <c r="G13" s="12"/>
      <c r="H13" s="12"/>
      <c r="I13" s="12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185</v>
      </c>
      <c r="G16" s="13">
        <f>SUM($G$7:$G$13)</f>
        <v>375</v>
      </c>
      <c r="H16" s="13">
        <f>SUM($H$7:$H$13)</f>
        <v>0</v>
      </c>
      <c r="I16" s="13">
        <f>SUM($I$7:$I$13)</f>
        <v>229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I7">
    <cfRule type="cellIs" dxfId="113" priority="1" stopIfTrue="1" operator="greaterThan">
      <formula>$E$7</formula>
    </cfRule>
    <cfRule type="cellIs" dxfId="112" priority="2" stopIfTrue="1" operator="equal">
      <formula>""</formula>
    </cfRule>
  </conditionalFormatting>
  <conditionalFormatting sqref="E8:I8">
    <cfRule type="cellIs" dxfId="111" priority="3" stopIfTrue="1" operator="greaterThan">
      <formula>$E$8</formula>
    </cfRule>
    <cfRule type="cellIs" dxfId="110" priority="4" stopIfTrue="1" operator="equal">
      <formula>""</formula>
    </cfRule>
  </conditionalFormatting>
  <conditionalFormatting sqref="E9:I9">
    <cfRule type="cellIs" dxfId="109" priority="5" stopIfTrue="1" operator="greaterThan">
      <formula>$E$9</formula>
    </cfRule>
    <cfRule type="cellIs" dxfId="108" priority="6" stopIfTrue="1" operator="equal">
      <formula>""</formula>
    </cfRule>
  </conditionalFormatting>
  <conditionalFormatting sqref="E10:I10">
    <cfRule type="cellIs" dxfId="107" priority="7" stopIfTrue="1" operator="greaterThan">
      <formula>$E$10</formula>
    </cfRule>
    <cfRule type="cellIs" dxfId="106" priority="8" stopIfTrue="1" operator="equal">
      <formula>""</formula>
    </cfRule>
  </conditionalFormatting>
  <conditionalFormatting sqref="E11:I11">
    <cfRule type="cellIs" dxfId="105" priority="9" stopIfTrue="1" operator="greaterThan">
      <formula>$E$11</formula>
    </cfRule>
    <cfRule type="cellIs" dxfId="104" priority="10" stopIfTrue="1" operator="equal">
      <formula>""</formula>
    </cfRule>
  </conditionalFormatting>
  <conditionalFormatting sqref="E12:I12">
    <cfRule type="cellIs" dxfId="103" priority="11" stopIfTrue="1" operator="lessThan">
      <formula>$E$12</formula>
    </cfRule>
    <cfRule type="cellIs" dxfId="102" priority="12" stopIfTrue="1" operator="greaterThan">
      <formula>0</formula>
    </cfRule>
  </conditionalFormatting>
  <conditionalFormatting sqref="E13:I13">
    <cfRule type="cellIs" dxfId="101" priority="13" stopIfTrue="1" operator="lessThan">
      <formula>$E$13</formula>
    </cfRule>
    <cfRule type="cellIs" dxfId="100" priority="14" stopIfTrue="1" operator="greaterThan">
      <formula>0</formula>
    </cfRule>
  </conditionalFormatting>
  <conditionalFormatting sqref="C16:I16">
    <cfRule type="cellIs" dxfId="99" priority="15" stopIfTrue="1" operator="equal">
      <formula>$D$18</formula>
    </cfRule>
    <cfRule type="cellIs" dxfId="98" priority="16" stopIfTrue="1" operator="equal">
      <formula>$D$19</formula>
    </cfRule>
    <cfRule type="cellIs" dxfId="97" priority="17" stopIfTrue="1" operator="equal">
      <formula>$D$20</formula>
    </cfRule>
    <cfRule type="cellIs" dxfId="96" priority="18" stopIfTrue="1" operator="equal">
      <formula>$D$21</formula>
    </cfRule>
    <cfRule type="cellIs" dxfId="95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12"/>
      <c r="G12" s="12"/>
      <c r="H12" s="12"/>
      <c r="I12" s="12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12"/>
      <c r="G13" s="12"/>
      <c r="H13" s="12"/>
      <c r="I13" s="12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0</v>
      </c>
      <c r="G16" s="13">
        <f>SUM($G$7:$G$13)</f>
        <v>0</v>
      </c>
      <c r="H16" s="13">
        <f>SUM($H$7:$H$13)</f>
        <v>0</v>
      </c>
      <c r="I16" s="13">
        <f>SUM($I$7:$I$13)</f>
        <v>0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I7">
    <cfRule type="cellIs" dxfId="94" priority="1" stopIfTrue="1" operator="greaterThan">
      <formula>$E$7</formula>
    </cfRule>
    <cfRule type="cellIs" dxfId="93" priority="2" stopIfTrue="1" operator="equal">
      <formula>""</formula>
    </cfRule>
  </conditionalFormatting>
  <conditionalFormatting sqref="E8:I8">
    <cfRule type="cellIs" dxfId="92" priority="3" stopIfTrue="1" operator="greaterThan">
      <formula>$E$8</formula>
    </cfRule>
    <cfRule type="cellIs" dxfId="91" priority="4" stopIfTrue="1" operator="equal">
      <formula>""</formula>
    </cfRule>
  </conditionalFormatting>
  <conditionalFormatting sqref="E9:I9">
    <cfRule type="cellIs" dxfId="90" priority="5" stopIfTrue="1" operator="greaterThan">
      <formula>$E$9</formula>
    </cfRule>
    <cfRule type="cellIs" dxfId="89" priority="6" stopIfTrue="1" operator="equal">
      <formula>""</formula>
    </cfRule>
  </conditionalFormatting>
  <conditionalFormatting sqref="E10:I10">
    <cfRule type="cellIs" dxfId="88" priority="7" stopIfTrue="1" operator="greaterThan">
      <formula>$E$10</formula>
    </cfRule>
    <cfRule type="cellIs" dxfId="87" priority="8" stopIfTrue="1" operator="equal">
      <formula>""</formula>
    </cfRule>
  </conditionalFormatting>
  <conditionalFormatting sqref="E11:I11">
    <cfRule type="cellIs" dxfId="86" priority="9" stopIfTrue="1" operator="greaterThan">
      <formula>$E$11</formula>
    </cfRule>
    <cfRule type="cellIs" dxfId="85" priority="10" stopIfTrue="1" operator="equal">
      <formula>""</formula>
    </cfRule>
  </conditionalFormatting>
  <conditionalFormatting sqref="E12:I12">
    <cfRule type="cellIs" dxfId="84" priority="11" stopIfTrue="1" operator="lessThan">
      <formula>$E$12</formula>
    </cfRule>
    <cfRule type="cellIs" dxfId="83" priority="12" stopIfTrue="1" operator="greaterThan">
      <formula>0</formula>
    </cfRule>
  </conditionalFormatting>
  <conditionalFormatting sqref="E13:I13">
    <cfRule type="cellIs" dxfId="82" priority="13" stopIfTrue="1" operator="lessThan">
      <formula>$E$13</formula>
    </cfRule>
    <cfRule type="cellIs" dxfId="81" priority="14" stopIfTrue="1" operator="greaterThan">
      <formula>0</formula>
    </cfRule>
  </conditionalFormatting>
  <conditionalFormatting sqref="C16:I16">
    <cfRule type="cellIs" dxfId="80" priority="15" stopIfTrue="1" operator="equal">
      <formula>$D$18</formula>
    </cfRule>
    <cfRule type="cellIs" dxfId="79" priority="16" stopIfTrue="1" operator="equal">
      <formula>$D$19</formula>
    </cfRule>
    <cfRule type="cellIs" dxfId="78" priority="17" stopIfTrue="1" operator="equal">
      <formula>$D$20</formula>
    </cfRule>
    <cfRule type="cellIs" dxfId="77" priority="18" stopIfTrue="1" operator="equal">
      <formula>$D$21</formula>
    </cfRule>
    <cfRule type="cellIs" dxfId="76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12"/>
      <c r="G12" s="12"/>
      <c r="H12" s="12"/>
      <c r="I12" s="12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12"/>
      <c r="G13" s="12"/>
      <c r="H13" s="12"/>
      <c r="I13" s="12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0</v>
      </c>
      <c r="G16" s="13">
        <f>SUM($G$7:$G$13)</f>
        <v>0</v>
      </c>
      <c r="H16" s="13">
        <f>SUM($H$7:$H$13)</f>
        <v>0</v>
      </c>
      <c r="I16" s="13">
        <f>SUM($I$7:$I$13)</f>
        <v>0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I7">
    <cfRule type="cellIs" dxfId="75" priority="1" stopIfTrue="1" operator="greaterThan">
      <formula>$E$7</formula>
    </cfRule>
    <cfRule type="cellIs" dxfId="74" priority="2" stopIfTrue="1" operator="equal">
      <formula>""</formula>
    </cfRule>
  </conditionalFormatting>
  <conditionalFormatting sqref="E8:I8">
    <cfRule type="cellIs" dxfId="73" priority="3" stopIfTrue="1" operator="greaterThan">
      <formula>$E$8</formula>
    </cfRule>
    <cfRule type="cellIs" dxfId="72" priority="4" stopIfTrue="1" operator="equal">
      <formula>""</formula>
    </cfRule>
  </conditionalFormatting>
  <conditionalFormatting sqref="E9:I9">
    <cfRule type="cellIs" dxfId="71" priority="5" stopIfTrue="1" operator="greaterThan">
      <formula>$E$9</formula>
    </cfRule>
    <cfRule type="cellIs" dxfId="70" priority="6" stopIfTrue="1" operator="equal">
      <formula>""</formula>
    </cfRule>
  </conditionalFormatting>
  <conditionalFormatting sqref="E10:I10">
    <cfRule type="cellIs" dxfId="69" priority="7" stopIfTrue="1" operator="greaterThan">
      <formula>$E$10</formula>
    </cfRule>
    <cfRule type="cellIs" dxfId="68" priority="8" stopIfTrue="1" operator="equal">
      <formula>""</formula>
    </cfRule>
  </conditionalFormatting>
  <conditionalFormatting sqref="E11:I11">
    <cfRule type="cellIs" dxfId="67" priority="9" stopIfTrue="1" operator="greaterThan">
      <formula>$E$11</formula>
    </cfRule>
    <cfRule type="cellIs" dxfId="66" priority="10" stopIfTrue="1" operator="equal">
      <formula>""</formula>
    </cfRule>
  </conditionalFormatting>
  <conditionalFormatting sqref="E12:I12">
    <cfRule type="cellIs" dxfId="65" priority="11" stopIfTrue="1" operator="lessThan">
      <formula>$E$12</formula>
    </cfRule>
    <cfRule type="cellIs" dxfId="64" priority="12" stopIfTrue="1" operator="greaterThan">
      <formula>0</formula>
    </cfRule>
  </conditionalFormatting>
  <conditionalFormatting sqref="E13:I13">
    <cfRule type="cellIs" dxfId="63" priority="13" stopIfTrue="1" operator="lessThan">
      <formula>$E$13</formula>
    </cfRule>
    <cfRule type="cellIs" dxfId="62" priority="14" stopIfTrue="1" operator="greaterThan">
      <formula>0</formula>
    </cfRule>
  </conditionalFormatting>
  <conditionalFormatting sqref="C16:I16">
    <cfRule type="cellIs" dxfId="61" priority="15" stopIfTrue="1" operator="equal">
      <formula>$D$18</formula>
    </cfRule>
    <cfRule type="cellIs" dxfId="60" priority="16" stopIfTrue="1" operator="equal">
      <formula>$D$19</formula>
    </cfRule>
    <cfRule type="cellIs" dxfId="59" priority="17" stopIfTrue="1" operator="equal">
      <formula>$D$20</formula>
    </cfRule>
    <cfRule type="cellIs" dxfId="58" priority="18" stopIfTrue="1" operator="equal">
      <formula>$D$21</formula>
    </cfRule>
    <cfRule type="cellIs" dxfId="57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12"/>
      <c r="G12" s="12"/>
      <c r="H12" s="12"/>
      <c r="I12" s="12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12"/>
      <c r="G13" s="12"/>
      <c r="H13" s="12"/>
      <c r="I13" s="12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0</v>
      </c>
      <c r="G16" s="13">
        <f>SUM($G$7:$G$13)</f>
        <v>0</v>
      </c>
      <c r="H16" s="13">
        <f>SUM($H$7:$H$13)</f>
        <v>0</v>
      </c>
      <c r="I16" s="13">
        <f>SUM($I$7:$I$13)</f>
        <v>0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I7">
    <cfRule type="cellIs" dxfId="56" priority="1" stopIfTrue="1" operator="greaterThan">
      <formula>$E$7</formula>
    </cfRule>
    <cfRule type="cellIs" dxfId="55" priority="2" stopIfTrue="1" operator="equal">
      <formula>""</formula>
    </cfRule>
  </conditionalFormatting>
  <conditionalFormatting sqref="E8:I8">
    <cfRule type="cellIs" dxfId="54" priority="3" stopIfTrue="1" operator="greaterThan">
      <formula>$E$8</formula>
    </cfRule>
    <cfRule type="cellIs" dxfId="53" priority="4" stopIfTrue="1" operator="equal">
      <formula>""</formula>
    </cfRule>
  </conditionalFormatting>
  <conditionalFormatting sqref="E9:I9">
    <cfRule type="cellIs" dxfId="52" priority="5" stopIfTrue="1" operator="greaterThan">
      <formula>$E$9</formula>
    </cfRule>
    <cfRule type="cellIs" dxfId="51" priority="6" stopIfTrue="1" operator="equal">
      <formula>""</formula>
    </cfRule>
  </conditionalFormatting>
  <conditionalFormatting sqref="E10:I10">
    <cfRule type="cellIs" dxfId="50" priority="7" stopIfTrue="1" operator="greaterThan">
      <formula>$E$10</formula>
    </cfRule>
    <cfRule type="cellIs" dxfId="49" priority="8" stopIfTrue="1" operator="equal">
      <formula>""</formula>
    </cfRule>
  </conditionalFormatting>
  <conditionalFormatting sqref="E11:I11">
    <cfRule type="cellIs" dxfId="48" priority="9" stopIfTrue="1" operator="greaterThan">
      <formula>$E$11</formula>
    </cfRule>
    <cfRule type="cellIs" dxfId="47" priority="10" stopIfTrue="1" operator="equal">
      <formula>""</formula>
    </cfRule>
  </conditionalFormatting>
  <conditionalFormatting sqref="E12:I12">
    <cfRule type="cellIs" dxfId="46" priority="11" stopIfTrue="1" operator="lessThan">
      <formula>$E$12</formula>
    </cfRule>
    <cfRule type="cellIs" dxfId="45" priority="12" stopIfTrue="1" operator="greaterThan">
      <formula>0</formula>
    </cfRule>
  </conditionalFormatting>
  <conditionalFormatting sqref="E13:I13">
    <cfRule type="cellIs" dxfId="44" priority="13" stopIfTrue="1" operator="lessThan">
      <formula>$E$13</formula>
    </cfRule>
    <cfRule type="cellIs" dxfId="43" priority="14" stopIfTrue="1" operator="greaterThan">
      <formula>0</formula>
    </cfRule>
  </conditionalFormatting>
  <conditionalFormatting sqref="C16:I16">
    <cfRule type="cellIs" dxfId="42" priority="15" stopIfTrue="1" operator="equal">
      <formula>$D$18</formula>
    </cfRule>
    <cfRule type="cellIs" dxfId="41" priority="16" stopIfTrue="1" operator="equal">
      <formula>$D$19</formula>
    </cfRule>
    <cfRule type="cellIs" dxfId="40" priority="17" stopIfTrue="1" operator="equal">
      <formula>$D$20</formula>
    </cfRule>
    <cfRule type="cellIs" dxfId="39" priority="18" stopIfTrue="1" operator="equal">
      <formula>$D$21</formula>
    </cfRule>
    <cfRule type="cellIs" dxfId="38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2" spans="1:69" ht="18" x14ac:dyDescent="0.25">
      <c r="D2" s="4" t="s">
        <v>1</v>
      </c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5071</v>
      </c>
      <c r="G6" s="1">
        <v>5330</v>
      </c>
      <c r="H6" s="1">
        <v>5335</v>
      </c>
      <c r="I6" s="1">
        <v>5336</v>
      </c>
    </row>
    <row r="7" spans="1:69" x14ac:dyDescent="0.2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x14ac:dyDescent="0.2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x14ac:dyDescent="0.2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x14ac:dyDescent="0.2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x14ac:dyDescent="0.2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x14ac:dyDescent="0.2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12"/>
      <c r="G12" s="12"/>
      <c r="H12" s="12"/>
      <c r="I12" s="12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x14ac:dyDescent="0.2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12"/>
      <c r="G13" s="12"/>
      <c r="H13" s="12"/>
      <c r="I13" s="12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0</v>
      </c>
      <c r="G16" s="13">
        <f>SUM($G$7:$G$13)</f>
        <v>0</v>
      </c>
      <c r="H16" s="13">
        <f>SUM($H$7:$H$13)</f>
        <v>0</v>
      </c>
      <c r="I16" s="13">
        <f>SUM($I$7:$I$13)</f>
        <v>0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I7">
    <cfRule type="cellIs" dxfId="37" priority="1" stopIfTrue="1" operator="greaterThan">
      <formula>$E$7</formula>
    </cfRule>
    <cfRule type="cellIs" dxfId="36" priority="2" stopIfTrue="1" operator="equal">
      <formula>""</formula>
    </cfRule>
  </conditionalFormatting>
  <conditionalFormatting sqref="E8:I8">
    <cfRule type="cellIs" dxfId="35" priority="3" stopIfTrue="1" operator="greaterThan">
      <formula>$E$8</formula>
    </cfRule>
    <cfRule type="cellIs" dxfId="34" priority="4" stopIfTrue="1" operator="equal">
      <formula>""</formula>
    </cfRule>
  </conditionalFormatting>
  <conditionalFormatting sqref="E9:I9">
    <cfRule type="cellIs" dxfId="33" priority="5" stopIfTrue="1" operator="greaterThan">
      <formula>$E$9</formula>
    </cfRule>
    <cfRule type="cellIs" dxfId="32" priority="6" stopIfTrue="1" operator="equal">
      <formula>""</formula>
    </cfRule>
  </conditionalFormatting>
  <conditionalFormatting sqref="E10:I10">
    <cfRule type="cellIs" dxfId="31" priority="7" stopIfTrue="1" operator="greaterThan">
      <formula>$E$10</formula>
    </cfRule>
    <cfRule type="cellIs" dxfId="30" priority="8" stopIfTrue="1" operator="equal">
      <formula>""</formula>
    </cfRule>
  </conditionalFormatting>
  <conditionalFormatting sqref="E11:I11">
    <cfRule type="cellIs" dxfId="29" priority="9" stopIfTrue="1" operator="greaterThan">
      <formula>$E$11</formula>
    </cfRule>
    <cfRule type="cellIs" dxfId="28" priority="10" stopIfTrue="1" operator="equal">
      <formula>""</formula>
    </cfRule>
  </conditionalFormatting>
  <conditionalFormatting sqref="E12:I12">
    <cfRule type="cellIs" dxfId="27" priority="11" stopIfTrue="1" operator="lessThan">
      <formula>$E$12</formula>
    </cfRule>
    <cfRule type="cellIs" dxfId="26" priority="12" stopIfTrue="1" operator="greaterThan">
      <formula>0</formula>
    </cfRule>
  </conditionalFormatting>
  <conditionalFormatting sqref="E13:I13">
    <cfRule type="cellIs" dxfId="25" priority="13" stopIfTrue="1" operator="lessThan">
      <formula>$E$13</formula>
    </cfRule>
    <cfRule type="cellIs" dxfId="24" priority="14" stopIfTrue="1" operator="greaterThan">
      <formula>0</formula>
    </cfRule>
  </conditionalFormatting>
  <conditionalFormatting sqref="C16:I16">
    <cfRule type="cellIs" dxfId="23" priority="15" stopIfTrue="1" operator="equal">
      <formula>$D$18</formula>
    </cfRule>
    <cfRule type="cellIs" dxfId="22" priority="16" stopIfTrue="1" operator="equal">
      <formula>$D$19</formula>
    </cfRule>
    <cfRule type="cellIs" dxfId="21" priority="17" stopIfTrue="1" operator="equal">
      <formula>$D$20</formula>
    </cfRule>
    <cfRule type="cellIs" dxfId="20" priority="18" stopIfTrue="1" operator="equal">
      <formula>$D$21</formula>
    </cfRule>
    <cfRule type="cellIs" dxfId="19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G2" sqref="G2"/>
    </sheetView>
  </sheetViews>
  <sheetFormatPr defaultRowHeight="12.75" x14ac:dyDescent="0.2"/>
  <cols>
    <col min="1" max="1" width="10" hidden="1" customWidth="1"/>
    <col min="2" max="2" width="9.28515625" hidden="1" customWidth="1"/>
    <col min="3" max="3" width="12.140625" customWidth="1"/>
    <col min="4" max="4" width="36.28515625" customWidth="1"/>
    <col min="5" max="6" width="10.28515625" customWidth="1"/>
    <col min="7" max="31" width="11.140625" customWidth="1"/>
  </cols>
  <sheetData>
    <row r="1" spans="1:69" x14ac:dyDescent="0.2">
      <c r="F1" s="19" t="s">
        <v>34</v>
      </c>
    </row>
    <row r="2" spans="1:69" ht="18" x14ac:dyDescent="0.25">
      <c r="D2" s="4" t="s">
        <v>1</v>
      </c>
      <c r="G2" s="19"/>
    </row>
    <row r="4" spans="1:69" ht="15" customHeight="1" x14ac:dyDescent="0.2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 x14ac:dyDescent="0.2">
      <c r="C5" s="2" t="s">
        <v>5</v>
      </c>
      <c r="D5" s="1" t="s">
        <v>13</v>
      </c>
      <c r="F5" s="1" t="s">
        <v>3</v>
      </c>
      <c r="J5" t="s">
        <v>32</v>
      </c>
    </row>
    <row r="6" spans="1:69" x14ac:dyDescent="0.2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22">
        <v>5071</v>
      </c>
      <c r="G6" s="22">
        <v>5330</v>
      </c>
      <c r="H6" s="22">
        <v>5335</v>
      </c>
      <c r="I6" s="22">
        <v>5336</v>
      </c>
    </row>
    <row r="7" spans="1:69" ht="30" x14ac:dyDescent="0.4">
      <c r="A7" s="10">
        <v>11514</v>
      </c>
      <c r="B7" s="10">
        <v>264905</v>
      </c>
      <c r="C7" s="9" t="s">
        <v>14</v>
      </c>
      <c r="D7" s="3" t="s">
        <v>15</v>
      </c>
      <c r="E7" s="3">
        <v>150</v>
      </c>
      <c r="F7" s="23"/>
      <c r="G7" s="23"/>
      <c r="H7" s="23"/>
      <c r="I7" s="23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ht="30" x14ac:dyDescent="0.4">
      <c r="A8" s="10">
        <v>11514</v>
      </c>
      <c r="B8" s="10">
        <v>264906</v>
      </c>
      <c r="C8" s="3" t="s">
        <v>14</v>
      </c>
      <c r="D8" s="3" t="s">
        <v>16</v>
      </c>
      <c r="E8" s="3">
        <v>150</v>
      </c>
      <c r="F8" s="23"/>
      <c r="G8" s="23"/>
      <c r="H8" s="23"/>
      <c r="I8" s="23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ht="30" x14ac:dyDescent="0.4">
      <c r="A9" s="10">
        <v>11514</v>
      </c>
      <c r="B9" s="10">
        <v>264907</v>
      </c>
      <c r="C9" s="3" t="s">
        <v>14</v>
      </c>
      <c r="D9" s="3" t="s">
        <v>17</v>
      </c>
      <c r="E9" s="3">
        <v>200</v>
      </c>
      <c r="F9" s="23"/>
      <c r="G9" s="23"/>
      <c r="H9" s="23"/>
      <c r="I9" s="23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ht="30" x14ac:dyDescent="0.4">
      <c r="A10" s="10">
        <v>11514</v>
      </c>
      <c r="B10" s="10">
        <v>264908</v>
      </c>
      <c r="C10" s="3" t="s">
        <v>14</v>
      </c>
      <c r="D10" s="3" t="s">
        <v>18</v>
      </c>
      <c r="E10" s="3">
        <v>200</v>
      </c>
      <c r="F10" s="23"/>
      <c r="G10" s="23"/>
      <c r="H10" s="23"/>
      <c r="I10" s="23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ht="30" x14ac:dyDescent="0.4">
      <c r="A11" s="10">
        <v>11514</v>
      </c>
      <c r="B11" s="10">
        <v>264909</v>
      </c>
      <c r="C11" s="3" t="s">
        <v>14</v>
      </c>
      <c r="D11" s="3" t="s">
        <v>19</v>
      </c>
      <c r="E11" s="3">
        <v>300</v>
      </c>
      <c r="F11" s="23"/>
      <c r="G11" s="23"/>
      <c r="H11" s="23"/>
      <c r="I11" s="23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 ht="30" x14ac:dyDescent="0.4">
      <c r="A12" s="10">
        <v>11514</v>
      </c>
      <c r="B12" s="10">
        <v>264910</v>
      </c>
      <c r="C12" s="11" t="s">
        <v>20</v>
      </c>
      <c r="D12" s="11" t="s">
        <v>21</v>
      </c>
      <c r="E12" s="11">
        <v>-50</v>
      </c>
      <c r="F12" s="23"/>
      <c r="G12" s="23"/>
      <c r="H12" s="23"/>
      <c r="I12" s="23"/>
      <c r="J12" s="12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 ht="30" x14ac:dyDescent="0.4">
      <c r="A13" s="10">
        <v>11514</v>
      </c>
      <c r="B13" s="10">
        <v>264911</v>
      </c>
      <c r="C13" s="11" t="s">
        <v>20</v>
      </c>
      <c r="D13" s="11" t="s">
        <v>22</v>
      </c>
      <c r="E13" s="11">
        <v>-10</v>
      </c>
      <c r="F13" s="23"/>
      <c r="G13" s="23"/>
      <c r="H13" s="23"/>
      <c r="I13" s="23"/>
      <c r="J13" s="12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 x14ac:dyDescent="0.2"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 x14ac:dyDescent="0.2">
      <c r="C15" t="s">
        <v>23</v>
      </c>
      <c r="E15">
        <f>SUMIF($E$6:$E$13, "&gt;0")</f>
        <v>1000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 x14ac:dyDescent="0.2">
      <c r="C16" t="s">
        <v>24</v>
      </c>
      <c r="F16" s="13">
        <f>SUM($F$7:$F$13)</f>
        <v>0</v>
      </c>
      <c r="G16" s="13">
        <f>SUM($G$7:$G$13)</f>
        <v>0</v>
      </c>
      <c r="H16" s="13">
        <f>SUM($H$7:$H$13)</f>
        <v>0</v>
      </c>
      <c r="I16" s="13">
        <f>SUM($I$7:$I$13)</f>
        <v>0</v>
      </c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 x14ac:dyDescent="0.2">
      <c r="D17" t="s">
        <v>26</v>
      </c>
      <c r="E17" t="s">
        <v>27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 x14ac:dyDescent="0.2">
      <c r="C18" t="s">
        <v>25</v>
      </c>
      <c r="D18" s="14">
        <f>LARGE($F$16:$I$16,1)</f>
        <v>0</v>
      </c>
      <c r="E18">
        <f>INDEX($F$6:$I$6,MATCH($D$18,$F$16:$I$16,0))</f>
        <v>5071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 x14ac:dyDescent="0.2">
      <c r="C19" t="s">
        <v>28</v>
      </c>
      <c r="D19" s="15">
        <f>LARGE($F$16:$I$16,2)</f>
        <v>0</v>
      </c>
      <c r="E19">
        <f>INDEX($F$6:$I$6,MATCH($D$19,$F$16:$I$16,0))</f>
        <v>5071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 x14ac:dyDescent="0.2">
      <c r="C20" t="s">
        <v>29</v>
      </c>
      <c r="D20" s="16">
        <f>LARGE($F$16:$I$16,3)</f>
        <v>0</v>
      </c>
      <c r="E20">
        <f>INDEX($F$6:$I$6,MATCH($D$20,$F$16:$I$16,0))</f>
        <v>5071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 x14ac:dyDescent="0.2">
      <c r="C21" t="s">
        <v>30</v>
      </c>
      <c r="D21" s="17">
        <f>LARGE($F$16:$I$16,4)</f>
        <v>0</v>
      </c>
      <c r="E21">
        <f>INDEX($F$6:$I$6,MATCH($D$21,$F$16:$I$16,0))</f>
        <v>5071</v>
      </c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 x14ac:dyDescent="0.2">
      <c r="C22" t="s">
        <v>31</v>
      </c>
      <c r="D22" s="18" t="e">
        <f>LARGE($F$16:$I$16,5)</f>
        <v>#NUM!</v>
      </c>
      <c r="E22" t="e">
        <f>INDEX($F$6:$I$6,MATCH($D$22,$F$16:$I$16,0))</f>
        <v>#NUM!</v>
      </c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 x14ac:dyDescent="0.2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 x14ac:dyDescent="0.2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 x14ac:dyDescent="0.2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 x14ac:dyDescent="0.2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 x14ac:dyDescent="0.2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 x14ac:dyDescent="0.2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 x14ac:dyDescent="0.2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 x14ac:dyDescent="0.2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 x14ac:dyDescent="0.2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 x14ac:dyDescent="0.2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 x14ac:dyDescent="0.2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 x14ac:dyDescent="0.2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 x14ac:dyDescent="0.2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 x14ac:dyDescent="0.2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 x14ac:dyDescent="0.2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 x14ac:dyDescent="0.2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 x14ac:dyDescent="0.2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 x14ac:dyDescent="0.2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 x14ac:dyDescent="0.2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 x14ac:dyDescent="0.2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 x14ac:dyDescent="0.2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 x14ac:dyDescent="0.2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 x14ac:dyDescent="0.2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 x14ac:dyDescent="0.2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 x14ac:dyDescent="0.2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 x14ac:dyDescent="0.2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 x14ac:dyDescent="0.2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 x14ac:dyDescent="0.2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 x14ac:dyDescent="0.2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 x14ac:dyDescent="0.2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 x14ac:dyDescent="0.2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 x14ac:dyDescent="0.2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 x14ac:dyDescent="0.2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 x14ac:dyDescent="0.2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 x14ac:dyDescent="0.2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 x14ac:dyDescent="0.2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 x14ac:dyDescent="0.2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 x14ac:dyDescent="0.2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 x14ac:dyDescent="0.2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 x14ac:dyDescent="0.2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 x14ac:dyDescent="0.2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 x14ac:dyDescent="0.2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 x14ac:dyDescent="0.2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 x14ac:dyDescent="0.2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 x14ac:dyDescent="0.2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 x14ac:dyDescent="0.2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 x14ac:dyDescent="0.2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 x14ac:dyDescent="0.2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 x14ac:dyDescent="0.2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 x14ac:dyDescent="0.2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 x14ac:dyDescent="0.2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 x14ac:dyDescent="0.2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 x14ac:dyDescent="0.2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 x14ac:dyDescent="0.2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 x14ac:dyDescent="0.2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 x14ac:dyDescent="0.2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 x14ac:dyDescent="0.2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 x14ac:dyDescent="0.2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 x14ac:dyDescent="0.2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 x14ac:dyDescent="0.2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 x14ac:dyDescent="0.2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 x14ac:dyDescent="0.2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 x14ac:dyDescent="0.2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 x14ac:dyDescent="0.2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 x14ac:dyDescent="0.2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 x14ac:dyDescent="0.2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 x14ac:dyDescent="0.2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 x14ac:dyDescent="0.2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 x14ac:dyDescent="0.2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 x14ac:dyDescent="0.2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 x14ac:dyDescent="0.2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 x14ac:dyDescent="0.2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 x14ac:dyDescent="0.2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 x14ac:dyDescent="0.2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 x14ac:dyDescent="0.2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 x14ac:dyDescent="0.2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 x14ac:dyDescent="0.2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 x14ac:dyDescent="0.2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 x14ac:dyDescent="0.2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 x14ac:dyDescent="0.2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 x14ac:dyDescent="0.2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 x14ac:dyDescent="0.2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 x14ac:dyDescent="0.2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 x14ac:dyDescent="0.2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 x14ac:dyDescent="0.2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 x14ac:dyDescent="0.2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 x14ac:dyDescent="0.2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 x14ac:dyDescent="0.2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 x14ac:dyDescent="0.2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 x14ac:dyDescent="0.2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 x14ac:dyDescent="0.2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 x14ac:dyDescent="0.2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 x14ac:dyDescent="0.2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 x14ac:dyDescent="0.2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 x14ac:dyDescent="0.2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 x14ac:dyDescent="0.2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 x14ac:dyDescent="0.2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 x14ac:dyDescent="0.2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 x14ac:dyDescent="0.2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 x14ac:dyDescent="0.2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 x14ac:dyDescent="0.2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 x14ac:dyDescent="0.2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 x14ac:dyDescent="0.2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 x14ac:dyDescent="0.2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 x14ac:dyDescent="0.2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 x14ac:dyDescent="0.2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 x14ac:dyDescent="0.2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 x14ac:dyDescent="0.2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 x14ac:dyDescent="0.2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 x14ac:dyDescent="0.2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 x14ac:dyDescent="0.2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 x14ac:dyDescent="0.2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 x14ac:dyDescent="0.2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 x14ac:dyDescent="0.2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 x14ac:dyDescent="0.2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 x14ac:dyDescent="0.2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 x14ac:dyDescent="0.2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 x14ac:dyDescent="0.2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 x14ac:dyDescent="0.2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 x14ac:dyDescent="0.2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 x14ac:dyDescent="0.2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 x14ac:dyDescent="0.2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 x14ac:dyDescent="0.2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 x14ac:dyDescent="0.2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 x14ac:dyDescent="0.2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 x14ac:dyDescent="0.2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 x14ac:dyDescent="0.2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 x14ac:dyDescent="0.2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 x14ac:dyDescent="0.2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 x14ac:dyDescent="0.2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 x14ac:dyDescent="0.2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 x14ac:dyDescent="0.2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 x14ac:dyDescent="0.2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 x14ac:dyDescent="0.2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 x14ac:dyDescent="0.2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 x14ac:dyDescent="0.2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 x14ac:dyDescent="0.2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 x14ac:dyDescent="0.2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 x14ac:dyDescent="0.2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 x14ac:dyDescent="0.2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 x14ac:dyDescent="0.2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 x14ac:dyDescent="0.2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 x14ac:dyDescent="0.2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 x14ac:dyDescent="0.2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 x14ac:dyDescent="0.2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 x14ac:dyDescent="0.2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 x14ac:dyDescent="0.2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 x14ac:dyDescent="0.2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 x14ac:dyDescent="0.2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 x14ac:dyDescent="0.2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 x14ac:dyDescent="0.2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 x14ac:dyDescent="0.2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 x14ac:dyDescent="0.2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 x14ac:dyDescent="0.2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 x14ac:dyDescent="0.2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 x14ac:dyDescent="0.2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 x14ac:dyDescent="0.2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 x14ac:dyDescent="0.2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 x14ac:dyDescent="0.2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 x14ac:dyDescent="0.2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 x14ac:dyDescent="0.2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 x14ac:dyDescent="0.2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 x14ac:dyDescent="0.2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 x14ac:dyDescent="0.2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 x14ac:dyDescent="0.2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 x14ac:dyDescent="0.2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 x14ac:dyDescent="0.2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 x14ac:dyDescent="0.2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 x14ac:dyDescent="0.2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 x14ac:dyDescent="0.2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 x14ac:dyDescent="0.2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 x14ac:dyDescent="0.2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 x14ac:dyDescent="0.2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 x14ac:dyDescent="0.2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 x14ac:dyDescent="0.2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 x14ac:dyDescent="0.2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 x14ac:dyDescent="0.2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 x14ac:dyDescent="0.2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 x14ac:dyDescent="0.2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 x14ac:dyDescent="0.2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 x14ac:dyDescent="0.2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 x14ac:dyDescent="0.2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 x14ac:dyDescent="0.2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 x14ac:dyDescent="0.2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 x14ac:dyDescent="0.2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 x14ac:dyDescent="0.2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 x14ac:dyDescent="0.2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 x14ac:dyDescent="0.2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 x14ac:dyDescent="0.2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 x14ac:dyDescent="0.2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 x14ac:dyDescent="0.2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 x14ac:dyDescent="0.2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 x14ac:dyDescent="0.2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 x14ac:dyDescent="0.2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 x14ac:dyDescent="0.2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 x14ac:dyDescent="0.2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 x14ac:dyDescent="0.2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 x14ac:dyDescent="0.2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 x14ac:dyDescent="0.2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 x14ac:dyDescent="0.2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 x14ac:dyDescent="0.2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 x14ac:dyDescent="0.2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 x14ac:dyDescent="0.2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 x14ac:dyDescent="0.2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 x14ac:dyDescent="0.2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 x14ac:dyDescent="0.2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 x14ac:dyDescent="0.2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 x14ac:dyDescent="0.2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 x14ac:dyDescent="0.2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 x14ac:dyDescent="0.2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 x14ac:dyDescent="0.2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 x14ac:dyDescent="0.2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 x14ac:dyDescent="0.2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 x14ac:dyDescent="0.2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 x14ac:dyDescent="0.2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 x14ac:dyDescent="0.2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 x14ac:dyDescent="0.2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 x14ac:dyDescent="0.2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 x14ac:dyDescent="0.2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 x14ac:dyDescent="0.2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 x14ac:dyDescent="0.2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 x14ac:dyDescent="0.2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 x14ac:dyDescent="0.2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 x14ac:dyDescent="0.2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 x14ac:dyDescent="0.2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 x14ac:dyDescent="0.2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 x14ac:dyDescent="0.2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 x14ac:dyDescent="0.2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 x14ac:dyDescent="0.2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 x14ac:dyDescent="0.2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 x14ac:dyDescent="0.2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 x14ac:dyDescent="0.2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 x14ac:dyDescent="0.2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 x14ac:dyDescent="0.2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 x14ac:dyDescent="0.2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 x14ac:dyDescent="0.2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 x14ac:dyDescent="0.2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 x14ac:dyDescent="0.2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 x14ac:dyDescent="0.2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 x14ac:dyDescent="0.2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 x14ac:dyDescent="0.2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 x14ac:dyDescent="0.2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 x14ac:dyDescent="0.2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 x14ac:dyDescent="0.2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 x14ac:dyDescent="0.2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 x14ac:dyDescent="0.2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 x14ac:dyDescent="0.2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 x14ac:dyDescent="0.2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 x14ac:dyDescent="0.2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 x14ac:dyDescent="0.2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 x14ac:dyDescent="0.2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 x14ac:dyDescent="0.2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 x14ac:dyDescent="0.2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 x14ac:dyDescent="0.2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 x14ac:dyDescent="0.2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 x14ac:dyDescent="0.2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 x14ac:dyDescent="0.2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 x14ac:dyDescent="0.2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conditionalFormatting sqref="E7">
    <cfRule type="cellIs" dxfId="18" priority="1" stopIfTrue="1" operator="greaterThan">
      <formula>$E$7</formula>
    </cfRule>
    <cfRule type="cellIs" dxfId="17" priority="2" stopIfTrue="1" operator="equal">
      <formula>""</formula>
    </cfRule>
  </conditionalFormatting>
  <conditionalFormatting sqref="E8">
    <cfRule type="cellIs" dxfId="16" priority="3" stopIfTrue="1" operator="greaterThan">
      <formula>$E$8</formula>
    </cfRule>
    <cfRule type="cellIs" dxfId="15" priority="4" stopIfTrue="1" operator="equal">
      <formula>""</formula>
    </cfRule>
  </conditionalFormatting>
  <conditionalFormatting sqref="E9">
    <cfRule type="cellIs" dxfId="14" priority="5" stopIfTrue="1" operator="greaterThan">
      <formula>$E$9</formula>
    </cfRule>
    <cfRule type="cellIs" dxfId="13" priority="6" stopIfTrue="1" operator="equal">
      <formula>""</formula>
    </cfRule>
  </conditionalFormatting>
  <conditionalFormatting sqref="E10">
    <cfRule type="cellIs" dxfId="12" priority="7" stopIfTrue="1" operator="greaterThan">
      <formula>$E$10</formula>
    </cfRule>
    <cfRule type="cellIs" dxfId="11" priority="8" stopIfTrue="1" operator="equal">
      <formula>""</formula>
    </cfRule>
  </conditionalFormatting>
  <conditionalFormatting sqref="E11">
    <cfRule type="cellIs" dxfId="10" priority="9" stopIfTrue="1" operator="greaterThan">
      <formula>$E$11</formula>
    </cfRule>
    <cfRule type="cellIs" dxfId="9" priority="10" stopIfTrue="1" operator="equal">
      <formula>""</formula>
    </cfRule>
  </conditionalFormatting>
  <conditionalFormatting sqref="E12">
    <cfRule type="cellIs" dxfId="8" priority="11" stopIfTrue="1" operator="lessThan">
      <formula>$E$12</formula>
    </cfRule>
    <cfRule type="cellIs" dxfId="7" priority="12" stopIfTrue="1" operator="greaterThan">
      <formula>0</formula>
    </cfRule>
  </conditionalFormatting>
  <conditionalFormatting sqref="E13">
    <cfRule type="cellIs" dxfId="6" priority="13" stopIfTrue="1" operator="lessThan">
      <formula>$E$13</formula>
    </cfRule>
    <cfRule type="cellIs" dxfId="5" priority="14" stopIfTrue="1" operator="greaterThan">
      <formula>0</formula>
    </cfRule>
  </conditionalFormatting>
  <conditionalFormatting sqref="C16:I16">
    <cfRule type="cellIs" dxfId="4" priority="15" stopIfTrue="1" operator="equal">
      <formula>$D$18</formula>
    </cfRule>
    <cfRule type="cellIs" dxfId="3" priority="16" stopIfTrue="1" operator="equal">
      <formula>$D$19</formula>
    </cfRule>
    <cfRule type="cellIs" dxfId="2" priority="17" stopIfTrue="1" operator="equal">
      <formula>$D$20</formula>
    </cfRule>
    <cfRule type="cellIs" dxfId="1" priority="18" stopIfTrue="1" operator="equal">
      <formula>$D$21</formula>
    </cfRule>
    <cfRule type="cellIs" dxfId="0" priority="19" stopIfTrue="1" operator="equal">
      <formula>$D$22</formula>
    </cfRule>
  </conditionalFormatting>
  <pageMargins left="0.25" right="0.25" top="0.5" bottom="0.5" header="0.5" footer="0.5"/>
  <pageSetup scale="90" orientation="landscape" horizontalDpi="4294967293" r:id="rId1"/>
  <headerFooter alignWithMargins="0">
    <oddFooter>&amp;CPage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63</vt:i4>
      </vt:variant>
    </vt:vector>
  </HeadingPairs>
  <TitlesOfParts>
    <vt:vector size="70" baseType="lpstr">
      <vt:lpstr>Totals</vt:lpstr>
      <vt:lpstr>Judge1</vt:lpstr>
      <vt:lpstr>Judge2</vt:lpstr>
      <vt:lpstr>Judge3</vt:lpstr>
      <vt:lpstr>Judge4</vt:lpstr>
      <vt:lpstr>Judge5</vt:lpstr>
      <vt:lpstr>Printable</vt:lpstr>
      <vt:lpstr>Judge1!ChairName</vt:lpstr>
      <vt:lpstr>Judge2!ChairName</vt:lpstr>
      <vt:lpstr>Judge3!ChairName</vt:lpstr>
      <vt:lpstr>Judge4!ChairName</vt:lpstr>
      <vt:lpstr>Judge5!ChairName</vt:lpstr>
      <vt:lpstr>Printable!ChairName</vt:lpstr>
      <vt:lpstr>ChairName</vt:lpstr>
      <vt:lpstr>Judge1!ContestName</vt:lpstr>
      <vt:lpstr>Judge2!ContestName</vt:lpstr>
      <vt:lpstr>Judge3!ContestName</vt:lpstr>
      <vt:lpstr>Judge4!ContestName</vt:lpstr>
      <vt:lpstr>Judge5!ContestName</vt:lpstr>
      <vt:lpstr>Printable!ContestName</vt:lpstr>
      <vt:lpstr>ContestName</vt:lpstr>
      <vt:lpstr>Judge1!DataBlock</vt:lpstr>
      <vt:lpstr>Judge2!DataBlock</vt:lpstr>
      <vt:lpstr>Judge3!DataBlock</vt:lpstr>
      <vt:lpstr>Judge4!DataBlock</vt:lpstr>
      <vt:lpstr>Judge5!DataBlock</vt:lpstr>
      <vt:lpstr>Printable!DataBlock</vt:lpstr>
      <vt:lpstr>DataBlock</vt:lpstr>
      <vt:lpstr>Judge1!DivisionName</vt:lpstr>
      <vt:lpstr>Judge2!DivisionName</vt:lpstr>
      <vt:lpstr>Judge3!DivisionName</vt:lpstr>
      <vt:lpstr>Judge4!DivisionName</vt:lpstr>
      <vt:lpstr>Judge5!DivisionName</vt:lpstr>
      <vt:lpstr>Printable!DivisionName</vt:lpstr>
      <vt:lpstr>DivisionName</vt:lpstr>
      <vt:lpstr>Judge1!FirstContestant</vt:lpstr>
      <vt:lpstr>Judge2!FirstContestant</vt:lpstr>
      <vt:lpstr>Judge3!FirstContestant</vt:lpstr>
      <vt:lpstr>Judge4!FirstContestant</vt:lpstr>
      <vt:lpstr>Judge5!FirstContestant</vt:lpstr>
      <vt:lpstr>Printable!FirstContestant</vt:lpstr>
      <vt:lpstr>FirstContestant</vt:lpstr>
      <vt:lpstr>Judge1!FirstScore</vt:lpstr>
      <vt:lpstr>Judge2!FirstScore</vt:lpstr>
      <vt:lpstr>Judge3!FirstScore</vt:lpstr>
      <vt:lpstr>Judge4!FirstScore</vt:lpstr>
      <vt:lpstr>Judge5!FirstScore</vt:lpstr>
      <vt:lpstr>Printable!FirstScore</vt:lpstr>
      <vt:lpstr>FirstScore</vt:lpstr>
      <vt:lpstr>Judge1!FirstScoreArea</vt:lpstr>
      <vt:lpstr>Judge2!FirstScoreArea</vt:lpstr>
      <vt:lpstr>Judge3!FirstScoreArea</vt:lpstr>
      <vt:lpstr>Judge4!FirstScoreArea</vt:lpstr>
      <vt:lpstr>Judge5!FirstScoreArea</vt:lpstr>
      <vt:lpstr>Printable!FirstScoreArea</vt:lpstr>
      <vt:lpstr>FirstScoreArea</vt:lpstr>
      <vt:lpstr>Judge1!JudgeCount</vt:lpstr>
      <vt:lpstr>Judge2!JudgeCount</vt:lpstr>
      <vt:lpstr>Judge3!JudgeCount</vt:lpstr>
      <vt:lpstr>Judge4!JudgeCount</vt:lpstr>
      <vt:lpstr>Judge5!JudgeCount</vt:lpstr>
      <vt:lpstr>Printable!JudgeCount</vt:lpstr>
      <vt:lpstr>JudgeCount</vt:lpstr>
      <vt:lpstr>Judge1!Print_Titles</vt:lpstr>
      <vt:lpstr>Judge2!Print_Titles</vt:lpstr>
      <vt:lpstr>Judge3!Print_Titles</vt:lpstr>
      <vt:lpstr>Judge4!Print_Titles</vt:lpstr>
      <vt:lpstr>Judge5!Print_Titles</vt:lpstr>
      <vt:lpstr>Printable!Print_Titles</vt:lpstr>
      <vt:lpstr>Totals!Print_Titles</vt:lpstr>
    </vt:vector>
  </TitlesOfParts>
  <Company>Enterprise Development Group,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SkillsUSA ScoreMaster Template</dc:title>
  <dc:creator>Mark Williams</dc:creator>
  <dc:description>Conference Registration Scoring Template - updated June 2010</dc:description>
  <cp:lastModifiedBy>BigGameHunter</cp:lastModifiedBy>
  <cp:lastPrinted>2002-06-22T17:00:52Z</cp:lastPrinted>
  <dcterms:created xsi:type="dcterms:W3CDTF">2002-05-15T02:32:49Z</dcterms:created>
  <dcterms:modified xsi:type="dcterms:W3CDTF">2016-04-20T17:28:11Z</dcterms:modified>
</cp:coreProperties>
</file>