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/>
  <mc:AlternateContent xmlns:mc="http://schemas.openxmlformats.org/markup-compatibility/2006">
    <mc:Choice Requires="x15">
      <x15ac:absPath xmlns:x15ac="http://schemas.microsoft.com/office/spreadsheetml/2010/11/ac" url="C:\Users\Linda Beitz\Desktop\"/>
    </mc:Choice>
  </mc:AlternateContent>
  <bookViews>
    <workbookView xWindow="0" yWindow="0" windowWidth="23040" windowHeight="9108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71026"/>
</workbook>
</file>

<file path=xl/calcChain.xml><?xml version="1.0" encoding="utf-8"?>
<calcChain xmlns="http://schemas.openxmlformats.org/spreadsheetml/2006/main">
  <c r="E19" i="9" l="1"/>
  <c r="G20" i="9"/>
  <c r="F20" i="9"/>
  <c r="G7" i="1"/>
  <c r="G8" i="1"/>
  <c r="G9" i="1"/>
  <c r="G10" i="1"/>
  <c r="G11" i="1"/>
  <c r="G12" i="1"/>
  <c r="G13" i="1"/>
  <c r="G14" i="1"/>
  <c r="G15" i="1"/>
  <c r="G16" i="1"/>
  <c r="G17" i="1"/>
  <c r="F17" i="1"/>
  <c r="F16" i="1"/>
  <c r="F15" i="1"/>
  <c r="F14" i="1"/>
  <c r="F13" i="1"/>
  <c r="F12" i="1"/>
  <c r="F11" i="1"/>
  <c r="F10" i="1"/>
  <c r="F9" i="1"/>
  <c r="F8" i="1"/>
  <c r="F7" i="1"/>
  <c r="G20" i="8"/>
  <c r="F20" i="8"/>
  <c r="E19" i="8"/>
  <c r="G20" i="7"/>
  <c r="F20" i="7"/>
  <c r="E19" i="7"/>
  <c r="G20" i="6"/>
  <c r="F20" i="6"/>
  <c r="E19" i="6"/>
  <c r="G20" i="5"/>
  <c r="F20" i="5"/>
  <c r="E19" i="5"/>
  <c r="G20" i="4"/>
  <c r="F20" i="4"/>
  <c r="E19" i="4"/>
  <c r="E19" i="1"/>
  <c r="D26" i="9"/>
  <c r="E26" i="9"/>
  <c r="D25" i="9"/>
  <c r="E25" i="9"/>
  <c r="D24" i="9"/>
  <c r="E24" i="9"/>
  <c r="D23" i="9"/>
  <c r="E23" i="9"/>
  <c r="D22" i="9"/>
  <c r="E22" i="9"/>
  <c r="G20" i="1" l="1"/>
  <c r="F20" i="1"/>
  <c r="D22" i="1" s="1"/>
  <c r="E22" i="1" s="1"/>
  <c r="D26" i="1" l="1"/>
  <c r="E26" i="1" s="1"/>
  <c r="D23" i="1"/>
  <c r="E23" i="1" s="1"/>
  <c r="D24" i="1"/>
  <c r="E24" i="1" s="1"/>
  <c r="D25" i="1"/>
  <c r="E25" i="1" s="1"/>
</calcChain>
</file>

<file path=xl/sharedStrings.xml><?xml version="1.0" encoding="utf-8"?>
<sst xmlns="http://schemas.openxmlformats.org/spreadsheetml/2006/main" count="299" uniqueCount="39">
  <si>
    <t>Score Card</t>
  </si>
  <si>
    <t>Enter Scores on the JUDGE Tabs ONLY.  This Totals Tab will calculate automatically.</t>
  </si>
  <si>
    <t>Contest:</t>
  </si>
  <si>
    <t>Culinary Arts</t>
  </si>
  <si>
    <t>Chair:</t>
  </si>
  <si>
    <t>Judges:</t>
  </si>
  <si>
    <t>Version:</t>
  </si>
  <si>
    <t>Division:</t>
  </si>
  <si>
    <t>P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</si>
  <si>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</si>
  <si>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</si>
  <si>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</si>
  <si>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</si>
  <si>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</si>
  <si>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</si>
  <si>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</si>
  <si>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</si>
  <si>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Written Test (NOCTI)</t>
  </si>
  <si>
    <t>Sanitation</t>
  </si>
  <si>
    <t>Mise en Place</t>
  </si>
  <si>
    <t>Knife Skills/Meat Fabrication</t>
  </si>
  <si>
    <t>Technical Skills/ Taste - Salad</t>
  </si>
  <si>
    <t>Technical Skills/ Taste - Soup</t>
  </si>
  <si>
    <t>Technical Skills/Taste - Entrée One</t>
  </si>
  <si>
    <t>Technical Skills/Taste - Entrée Two</t>
  </si>
  <si>
    <t>Penalty</t>
  </si>
  <si>
    <t>Resume</t>
  </si>
  <si>
    <t>Clothing</t>
  </si>
  <si>
    <t>Poor Clean-up &amp; Reset of Station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</si>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</sst>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8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0</v>
      </c>
      <c r="G2" s="19" t="s">
        <v>1</v>
      </c>
    </row>
    <row r="4" spans="1:69" ht="15" customHeight="1" x14ac:dyDescent="0.25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5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5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5232</v>
      </c>
      <c r="G6" s="1">
        <v>5249</v>
      </c>
      <c r="H6" s="1"/>
      <c r="I6" s="1"/>
    </row>
    <row r="7" spans="1:69" x14ac:dyDescent="0.25">
      <c r="A7" s="10">
        <v>11511</v>
      </c>
      <c r="B7" s="10">
        <v>264872</v>
      </c>
      <c r="C7" s="9" t="s">
        <v>16</v>
      </c>
      <c r="D7" s="3" t="s">
        <v>17</v>
      </c>
      <c r="E7" s="3">
        <v>100</v>
      </c>
      <c r="F7" s="20">
        <f>IF(ISERROR(AVERAGE(Judge1:Judge5!F7))," ", AVERAGE(Judge1:Judge5!F7))</f>
        <v>0</v>
      </c>
      <c r="G7" s="20">
        <f>IF(ISERROR(AVERAGE(Judge1:Judge5!G7))," ", AVERAGE(Judge1:Judge5!G7))</f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11511</v>
      </c>
      <c r="B8" s="10">
        <v>264873</v>
      </c>
      <c r="C8" s="3" t="s">
        <v>16</v>
      </c>
      <c r="D8" s="3" t="s">
        <v>18</v>
      </c>
      <c r="E8" s="3">
        <v>200</v>
      </c>
      <c r="F8" s="20">
        <f>IF(ISERROR(AVERAGE(Judge1:Judge5!F8))," ", AVERAGE(Judge1:Judge5!F8))</f>
        <v>180</v>
      </c>
      <c r="G8" s="20">
        <f>IF(ISERROR(AVERAGE(Judge1:Judge5!G8))," ", AVERAGE(Judge1:Judge5!G8))</f>
        <v>190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11511</v>
      </c>
      <c r="B9" s="10">
        <v>264874</v>
      </c>
      <c r="C9" s="3" t="s">
        <v>16</v>
      </c>
      <c r="D9" s="3" t="s">
        <v>19</v>
      </c>
      <c r="E9" s="3">
        <v>100</v>
      </c>
      <c r="F9" s="20">
        <f>IF(ISERROR(AVERAGE(Judge1:Judge5!F9))," ", AVERAGE(Judge1:Judge5!F9))</f>
        <v>32.666666666666664</v>
      </c>
      <c r="G9" s="20">
        <f>IF(ISERROR(AVERAGE(Judge1:Judge5!G9))," ", AVERAGE(Judge1:Judge5!G9))</f>
        <v>12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11511</v>
      </c>
      <c r="B10" s="10">
        <v>264875</v>
      </c>
      <c r="C10" s="3" t="s">
        <v>16</v>
      </c>
      <c r="D10" s="3" t="s">
        <v>20</v>
      </c>
      <c r="E10" s="3">
        <v>100</v>
      </c>
      <c r="F10" s="20">
        <f>IF(ISERROR(AVERAGE(Judge1:Judge5!F10))," ", AVERAGE(Judge1:Judge5!F10))</f>
        <v>13.666666666666666</v>
      </c>
      <c r="G10" s="20">
        <f>IF(ISERROR(AVERAGE(Judge1:Judge5!G10))," ", AVERAGE(Judge1:Judge5!G10))</f>
        <v>9.3333333333333339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11511</v>
      </c>
      <c r="B11" s="10">
        <v>264876</v>
      </c>
      <c r="C11" s="3" t="s">
        <v>16</v>
      </c>
      <c r="D11" s="3" t="s">
        <v>21</v>
      </c>
      <c r="E11" s="3">
        <v>100</v>
      </c>
      <c r="F11" s="20">
        <f>IF(ISERROR(AVERAGE(Judge1:Judge5!F11))," ", AVERAGE(Judge1:Judge5!F11))</f>
        <v>0</v>
      </c>
      <c r="G11" s="20">
        <f>IF(ISERROR(AVERAGE(Judge1:Judge5!G11))," ", AVERAGE(Judge1:Judge5!G11))</f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11511</v>
      </c>
      <c r="B12" s="10">
        <v>264877</v>
      </c>
      <c r="C12" s="3" t="s">
        <v>16</v>
      </c>
      <c r="D12" s="3" t="s">
        <v>22</v>
      </c>
      <c r="E12" s="3">
        <v>100</v>
      </c>
      <c r="F12" s="20">
        <f>IF(ISERROR(AVERAGE(Judge1:Judge5!F12))," ", AVERAGE(Judge1:Judge5!F12))</f>
        <v>52.666666666666664</v>
      </c>
      <c r="G12" s="20">
        <f>IF(ISERROR(AVERAGE(Judge1:Judge5!G12))," ", AVERAGE(Judge1:Judge5!G12))</f>
        <v>83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11511</v>
      </c>
      <c r="B13" s="10">
        <v>264878</v>
      </c>
      <c r="C13" s="3" t="s">
        <v>16</v>
      </c>
      <c r="D13" s="3" t="s">
        <v>23</v>
      </c>
      <c r="E13" s="3">
        <v>150</v>
      </c>
      <c r="F13" s="20">
        <f>IF(ISERROR(AVERAGE(Judge1:Judge5!F13))," ", AVERAGE(Judge1:Judge5!F13))</f>
        <v>99</v>
      </c>
      <c r="G13" s="20">
        <f>IF(ISERROR(AVERAGE(Judge1:Judge5!G13))," ", AVERAGE(Judge1:Judge5!G13))</f>
        <v>116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11511</v>
      </c>
      <c r="B14" s="10">
        <v>264879</v>
      </c>
      <c r="C14" s="3" t="s">
        <v>16</v>
      </c>
      <c r="D14" s="3" t="s">
        <v>24</v>
      </c>
      <c r="E14" s="3">
        <v>150</v>
      </c>
      <c r="F14" s="20">
        <f>IF(ISERROR(AVERAGE(Judge1:Judge5!F14))," ", AVERAGE(Judge1:Judge5!F14))</f>
        <v>0</v>
      </c>
      <c r="G14" s="20">
        <f>IF(ISERROR(AVERAGE(Judge1:Judge5!G14))," ", AVERAGE(Judge1:Judge5!G14))</f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11511</v>
      </c>
      <c r="B15" s="10">
        <v>264880</v>
      </c>
      <c r="C15" s="11" t="s">
        <v>25</v>
      </c>
      <c r="D15" s="11" t="s">
        <v>26</v>
      </c>
      <c r="E15" s="11">
        <v>-10</v>
      </c>
      <c r="F15" s="21" t="str">
        <f>IF(ISERROR(AVERAGE(Judge1:Judge5!F15))," ", AVERAGE(Judge1:Judge5!F15))</f>
        <v xml:space="preserve"> </v>
      </c>
      <c r="G15" s="21" t="str">
        <f>IF(ISERROR(AVERAGE(Judge1:Judge5!G15))," ", AVERAGE(Judge1:Judge5!G15))</f>
        <v xml:space="preserve"> </v>
      </c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11511</v>
      </c>
      <c r="B16" s="10">
        <v>264881</v>
      </c>
      <c r="C16" s="11" t="s">
        <v>25</v>
      </c>
      <c r="D16" s="11" t="s">
        <v>27</v>
      </c>
      <c r="E16" s="11">
        <v>-50</v>
      </c>
      <c r="F16" s="21" t="str">
        <f>IF(ISERROR(AVERAGE(Judge1:Judge5!F16))," ", AVERAGE(Judge1:Judge5!F16))</f>
        <v xml:space="preserve"> </v>
      </c>
      <c r="G16" s="21" t="str">
        <f>IF(ISERROR(AVERAGE(Judge1:Judge5!G16))," ", AVERAGE(Judge1:Judge5!G16))</f>
        <v xml:space="preserve"> </v>
      </c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11511</v>
      </c>
      <c r="B17" s="10">
        <v>264882</v>
      </c>
      <c r="C17" s="11" t="s">
        <v>25</v>
      </c>
      <c r="D17" s="11" t="s">
        <v>28</v>
      </c>
      <c r="E17" s="11">
        <v>-50</v>
      </c>
      <c r="F17" s="21" t="str">
        <f>IF(ISERROR(AVERAGE(Judge1:Judge5!F17))," ", AVERAGE(Judge1:Judge5!F17))</f>
        <v xml:space="preserve"> </v>
      </c>
      <c r="G17" s="21" t="str">
        <f>IF(ISERROR(AVERAGE(Judge1:Judge5!G17))," ", AVERAGE(Judge1:Judge5!G17))</f>
        <v xml:space="preserve"> </v>
      </c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30</v>
      </c>
      <c r="F20" s="13">
        <f>SUM($F$7:$F$17)</f>
        <v>378</v>
      </c>
      <c r="G20" s="13">
        <f>SUM($G$7:$G$17)</f>
        <v>410.33333333333337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33</v>
      </c>
      <c r="D22" s="14">
        <f>LARGE($F$20:$G$20,1)</f>
        <v>410.33333333333337</v>
      </c>
      <c r="E22">
        <f>INDEX($F$6:$G$6,MATCH($D$22,$F$20:$G$20,0))</f>
        <v>5249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34</v>
      </c>
      <c r="D23" s="15">
        <f>LARGE($F$20:$G$20,2)</f>
        <v>378</v>
      </c>
      <c r="E23">
        <f>INDEX($F$6:$G$6,MATCH($D$23,$F$20:$G$20,0))</f>
        <v>5232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35</v>
      </c>
      <c r="D24" s="16" t="e">
        <f>LARGE($F$20:$G$20,3)</f>
        <v>#NUM!</v>
      </c>
      <c r="E24" t="e">
        <f>INDEX($F$6:$G$6,MATCH($D$24,$F$20:$G$20,0))</f>
        <v>#NUM!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36</v>
      </c>
      <c r="D25" s="17" t="e">
        <f>LARGE($F$20:$G$20,4)</f>
        <v>#NUM!</v>
      </c>
      <c r="E25" t="e">
        <f>INDEX($F$6:$G$6,MATCH($D$25,$F$20:$G$20,0))</f>
        <v>#NUM!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37</v>
      </c>
      <c r="D26" s="18" t="e">
        <f>LARGE($F$20:$G$20,5)</f>
        <v>#NUM!</v>
      </c>
      <c r="E26" t="e">
        <f>INDEX($F$6:$G$6,MATCH($D$26,$F$20:$G$20,0))</f>
        <v>#NUM!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G7">
    <cfRule type="cellIs" dxfId="188" priority="1" stopIfTrue="1" operator="greaterThan">
      <formula>$E$7</formula>
    </cfRule>
    <cfRule type="cellIs" dxfId="187" priority="2" stopIfTrue="1" operator="equal">
      <formula>""</formula>
    </cfRule>
  </conditionalFormatting>
  <conditionalFormatting sqref="E8:G8">
    <cfRule type="cellIs" dxfId="186" priority="3" stopIfTrue="1" operator="greaterThan">
      <formula>$E$8</formula>
    </cfRule>
    <cfRule type="cellIs" dxfId="185" priority="4" stopIfTrue="1" operator="equal">
      <formula>""</formula>
    </cfRule>
  </conditionalFormatting>
  <conditionalFormatting sqref="E9:G9">
    <cfRule type="cellIs" dxfId="184" priority="5" stopIfTrue="1" operator="greaterThan">
      <formula>$E$9</formula>
    </cfRule>
    <cfRule type="cellIs" dxfId="183" priority="6" stopIfTrue="1" operator="equal">
      <formula>""</formula>
    </cfRule>
  </conditionalFormatting>
  <conditionalFormatting sqref="E10:G10">
    <cfRule type="cellIs" dxfId="182" priority="7" stopIfTrue="1" operator="greaterThan">
      <formula>$E$10</formula>
    </cfRule>
    <cfRule type="cellIs" dxfId="181" priority="8" stopIfTrue="1" operator="equal">
      <formula>""</formula>
    </cfRule>
  </conditionalFormatting>
  <conditionalFormatting sqref="E11:G11">
    <cfRule type="cellIs" dxfId="180" priority="9" stopIfTrue="1" operator="greaterThan">
      <formula>$E$11</formula>
    </cfRule>
    <cfRule type="cellIs" dxfId="179" priority="10" stopIfTrue="1" operator="equal">
      <formula>""</formula>
    </cfRule>
  </conditionalFormatting>
  <conditionalFormatting sqref="E12:G12">
    <cfRule type="cellIs" dxfId="178" priority="11" stopIfTrue="1" operator="greaterThan">
      <formula>$E$12</formula>
    </cfRule>
    <cfRule type="cellIs" dxfId="177" priority="12" stopIfTrue="1" operator="equal">
      <formula>""</formula>
    </cfRule>
  </conditionalFormatting>
  <conditionalFormatting sqref="E13:G13">
    <cfRule type="cellIs" dxfId="176" priority="13" stopIfTrue="1" operator="greaterThan">
      <formula>$E$13</formula>
    </cfRule>
    <cfRule type="cellIs" dxfId="175" priority="14" stopIfTrue="1" operator="equal">
      <formula>""</formula>
    </cfRule>
  </conditionalFormatting>
  <conditionalFormatting sqref="E14:G14">
    <cfRule type="cellIs" dxfId="174" priority="15" stopIfTrue="1" operator="greaterThan">
      <formula>$E$14</formula>
    </cfRule>
    <cfRule type="cellIs" dxfId="173" priority="16" stopIfTrue="1" operator="equal">
      <formula>""</formula>
    </cfRule>
  </conditionalFormatting>
  <conditionalFormatting sqref="E15:G15">
    <cfRule type="cellIs" dxfId="172" priority="17" stopIfTrue="1" operator="lessThan">
      <formula>$E$15</formula>
    </cfRule>
    <cfRule type="cellIs" dxfId="171" priority="18" stopIfTrue="1" operator="greaterThan">
      <formula>0</formula>
    </cfRule>
  </conditionalFormatting>
  <conditionalFormatting sqref="E16:G16">
    <cfRule type="cellIs" dxfId="170" priority="19" stopIfTrue="1" operator="lessThan">
      <formula>$E$16</formula>
    </cfRule>
    <cfRule type="cellIs" dxfId="169" priority="20" stopIfTrue="1" operator="greaterThan">
      <formula>0</formula>
    </cfRule>
  </conditionalFormatting>
  <conditionalFormatting sqref="E17:G17">
    <cfRule type="cellIs" dxfId="168" priority="21" stopIfTrue="1" operator="lessThan">
      <formula>$E$17</formula>
    </cfRule>
    <cfRule type="cellIs" dxfId="167" priority="22" stopIfTrue="1" operator="greaterThan">
      <formula>0</formula>
    </cfRule>
  </conditionalFormatting>
  <conditionalFormatting sqref="C20:G20">
    <cfRule type="cellIs" dxfId="166" priority="23" stopIfTrue="1" operator="equal">
      <formula>$D$22</formula>
    </cfRule>
    <cfRule type="cellIs" dxfId="165" priority="24" stopIfTrue="1" operator="equal">
      <formula>$D$23</formula>
    </cfRule>
    <cfRule type="cellIs" dxfId="164" priority="25" stopIfTrue="1" operator="equal">
      <formula>$D$24</formula>
    </cfRule>
    <cfRule type="cellIs" dxfId="163" priority="26" stopIfTrue="1" operator="equal">
      <formula>$D$25</formula>
    </cfRule>
    <cfRule type="cellIs" dxfId="162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4" sqref="G14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0</v>
      </c>
    </row>
    <row r="4" spans="1:69" ht="15" customHeight="1" x14ac:dyDescent="0.25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5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5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5232</v>
      </c>
      <c r="G6" s="1">
        <v>5249</v>
      </c>
      <c r="H6" s="1"/>
      <c r="I6" s="1"/>
    </row>
    <row r="7" spans="1:69" x14ac:dyDescent="0.25">
      <c r="A7" s="10">
        <v>11511</v>
      </c>
      <c r="B7" s="10">
        <v>264872</v>
      </c>
      <c r="C7" s="9" t="s">
        <v>16</v>
      </c>
      <c r="D7" s="3" t="s">
        <v>17</v>
      </c>
      <c r="E7" s="3">
        <v>100</v>
      </c>
      <c r="F7" s="5">
        <v>0</v>
      </c>
      <c r="G7" s="5"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11511</v>
      </c>
      <c r="B8" s="10">
        <v>264873</v>
      </c>
      <c r="C8" s="3" t="s">
        <v>16</v>
      </c>
      <c r="D8" s="3" t="s">
        <v>18</v>
      </c>
      <c r="E8" s="3">
        <v>200</v>
      </c>
      <c r="F8" s="5">
        <v>180</v>
      </c>
      <c r="G8" s="5">
        <v>190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11511</v>
      </c>
      <c r="B9" s="10">
        <v>264874</v>
      </c>
      <c r="C9" s="3" t="s">
        <v>16</v>
      </c>
      <c r="D9" s="3" t="s">
        <v>19</v>
      </c>
      <c r="E9" s="3">
        <v>100</v>
      </c>
      <c r="F9" s="5">
        <v>39</v>
      </c>
      <c r="G9" s="5">
        <v>12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11511</v>
      </c>
      <c r="B10" s="10">
        <v>264875</v>
      </c>
      <c r="C10" s="3" t="s">
        <v>16</v>
      </c>
      <c r="D10" s="3" t="s">
        <v>20</v>
      </c>
      <c r="E10" s="3">
        <v>100</v>
      </c>
      <c r="F10" s="5">
        <v>16</v>
      </c>
      <c r="G10" s="5">
        <v>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11511</v>
      </c>
      <c r="B11" s="10">
        <v>264876</v>
      </c>
      <c r="C11" s="3" t="s">
        <v>16</v>
      </c>
      <c r="D11" s="3" t="s">
        <v>21</v>
      </c>
      <c r="E11" s="3">
        <v>100</v>
      </c>
      <c r="F11" s="5">
        <v>0</v>
      </c>
      <c r="G11" s="5"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11511</v>
      </c>
      <c r="B12" s="10">
        <v>264877</v>
      </c>
      <c r="C12" s="3" t="s">
        <v>16</v>
      </c>
      <c r="D12" s="3" t="s">
        <v>22</v>
      </c>
      <c r="E12" s="3">
        <v>100</v>
      </c>
      <c r="F12" s="5">
        <v>65</v>
      </c>
      <c r="G12" s="5">
        <v>74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11511</v>
      </c>
      <c r="B13" s="10">
        <v>264878</v>
      </c>
      <c r="C13" s="3" t="s">
        <v>16</v>
      </c>
      <c r="D13" s="3" t="s">
        <v>23</v>
      </c>
      <c r="E13" s="3">
        <v>150</v>
      </c>
      <c r="F13" s="5">
        <v>109</v>
      </c>
      <c r="G13" s="5">
        <v>140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11511</v>
      </c>
      <c r="B14" s="10">
        <v>264879</v>
      </c>
      <c r="C14" s="3" t="s">
        <v>16</v>
      </c>
      <c r="D14" s="3" t="s">
        <v>24</v>
      </c>
      <c r="E14" s="3">
        <v>150</v>
      </c>
      <c r="F14" s="5">
        <v>0</v>
      </c>
      <c r="G14" s="5"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11511</v>
      </c>
      <c r="B15" s="10">
        <v>264880</v>
      </c>
      <c r="C15" s="11" t="s">
        <v>25</v>
      </c>
      <c r="D15" s="11" t="s">
        <v>26</v>
      </c>
      <c r="E15" s="11">
        <v>-10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11511</v>
      </c>
      <c r="B16" s="10">
        <v>264881</v>
      </c>
      <c r="C16" s="11" t="s">
        <v>25</v>
      </c>
      <c r="D16" s="11" t="s">
        <v>27</v>
      </c>
      <c r="E16" s="11">
        <v>-50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11511</v>
      </c>
      <c r="B17" s="10">
        <v>264882</v>
      </c>
      <c r="C17" s="11" t="s">
        <v>25</v>
      </c>
      <c r="D17" s="11" t="s">
        <v>28</v>
      </c>
      <c r="E17" s="11">
        <v>-50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30</v>
      </c>
      <c r="F20" s="13">
        <f>SUM($F$7:$F$17)</f>
        <v>409</v>
      </c>
      <c r="G20" s="13">
        <f>SUM($G$7:$G$17)</f>
        <v>424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61" priority="1" stopIfTrue="1" operator="greaterThan">
      <formula>$E$7</formula>
    </cfRule>
    <cfRule type="cellIs" dxfId="160" priority="2" stopIfTrue="1" operator="equal">
      <formula>""</formula>
    </cfRule>
  </conditionalFormatting>
  <conditionalFormatting sqref="E8:G8">
    <cfRule type="cellIs" dxfId="159" priority="3" stopIfTrue="1" operator="greaterThan">
      <formula>$E$8</formula>
    </cfRule>
    <cfRule type="cellIs" dxfId="158" priority="4" stopIfTrue="1" operator="equal">
      <formula>""</formula>
    </cfRule>
  </conditionalFormatting>
  <conditionalFormatting sqref="E9:G9">
    <cfRule type="cellIs" dxfId="157" priority="5" stopIfTrue="1" operator="greaterThan">
      <formula>$E$9</formula>
    </cfRule>
    <cfRule type="cellIs" dxfId="156" priority="6" stopIfTrue="1" operator="equal">
      <formula>""</formula>
    </cfRule>
  </conditionalFormatting>
  <conditionalFormatting sqref="E10:G10">
    <cfRule type="cellIs" dxfId="155" priority="7" stopIfTrue="1" operator="greaterThan">
      <formula>$E$10</formula>
    </cfRule>
    <cfRule type="cellIs" dxfId="154" priority="8" stopIfTrue="1" operator="equal">
      <formula>""</formula>
    </cfRule>
  </conditionalFormatting>
  <conditionalFormatting sqref="E11:G11">
    <cfRule type="cellIs" dxfId="153" priority="9" stopIfTrue="1" operator="greaterThan">
      <formula>$E$11</formula>
    </cfRule>
    <cfRule type="cellIs" dxfId="152" priority="10" stopIfTrue="1" operator="equal">
      <formula>""</formula>
    </cfRule>
  </conditionalFormatting>
  <conditionalFormatting sqref="E12:G12">
    <cfRule type="cellIs" dxfId="151" priority="11" stopIfTrue="1" operator="greaterThan">
      <formula>$E$12</formula>
    </cfRule>
    <cfRule type="cellIs" dxfId="150" priority="12" stopIfTrue="1" operator="equal">
      <formula>""</formula>
    </cfRule>
  </conditionalFormatting>
  <conditionalFormatting sqref="E13:G13">
    <cfRule type="cellIs" dxfId="149" priority="13" stopIfTrue="1" operator="greaterThan">
      <formula>$E$13</formula>
    </cfRule>
    <cfRule type="cellIs" dxfId="148" priority="14" stopIfTrue="1" operator="equal">
      <formula>""</formula>
    </cfRule>
  </conditionalFormatting>
  <conditionalFormatting sqref="E14:G14">
    <cfRule type="cellIs" dxfId="147" priority="15" stopIfTrue="1" operator="greaterThan">
      <formula>$E$14</formula>
    </cfRule>
    <cfRule type="cellIs" dxfId="146" priority="16" stopIfTrue="1" operator="equal">
      <formula>""</formula>
    </cfRule>
  </conditionalFormatting>
  <conditionalFormatting sqref="E15:G15">
    <cfRule type="cellIs" dxfId="145" priority="17" stopIfTrue="1" operator="lessThan">
      <formula>$E$15</formula>
    </cfRule>
    <cfRule type="cellIs" dxfId="144" priority="18" stopIfTrue="1" operator="greaterThan">
      <formula>0</formula>
    </cfRule>
  </conditionalFormatting>
  <conditionalFormatting sqref="E16:G16">
    <cfRule type="cellIs" dxfId="143" priority="19" stopIfTrue="1" operator="lessThan">
      <formula>$E$16</formula>
    </cfRule>
    <cfRule type="cellIs" dxfId="142" priority="20" stopIfTrue="1" operator="greaterThan">
      <formula>0</formula>
    </cfRule>
  </conditionalFormatting>
  <conditionalFormatting sqref="E17:G17">
    <cfRule type="cellIs" dxfId="141" priority="21" stopIfTrue="1" operator="lessThan">
      <formula>$E$17</formula>
    </cfRule>
    <cfRule type="cellIs" dxfId="140" priority="22" stopIfTrue="1" operator="greaterThan">
      <formula>0</formula>
    </cfRule>
  </conditionalFormatting>
  <conditionalFormatting sqref="C20:G20">
    <cfRule type="cellIs" dxfId="139" priority="23" stopIfTrue="1" operator="equal">
      <formula>$D$22</formula>
    </cfRule>
    <cfRule type="cellIs" dxfId="138" priority="24" stopIfTrue="1" operator="equal">
      <formula>$D$23</formula>
    </cfRule>
    <cfRule type="cellIs" dxfId="137" priority="25" stopIfTrue="1" operator="equal">
      <formula>$D$24</formula>
    </cfRule>
    <cfRule type="cellIs" dxfId="136" priority="26" stopIfTrue="1" operator="equal">
      <formula>$D$25</formula>
    </cfRule>
    <cfRule type="cellIs" dxfId="135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3" sqref="G13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0</v>
      </c>
    </row>
    <row r="4" spans="1:69" ht="15" customHeight="1" x14ac:dyDescent="0.25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5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5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5232</v>
      </c>
      <c r="G6" s="1">
        <v>5249</v>
      </c>
      <c r="H6" s="1"/>
      <c r="I6" s="1"/>
    </row>
    <row r="7" spans="1:69" x14ac:dyDescent="0.25">
      <c r="A7" s="10">
        <v>11511</v>
      </c>
      <c r="B7" s="10">
        <v>264872</v>
      </c>
      <c r="C7" s="9" t="s">
        <v>16</v>
      </c>
      <c r="D7" s="3" t="s">
        <v>17</v>
      </c>
      <c r="E7" s="3">
        <v>100</v>
      </c>
      <c r="F7" s="5">
        <v>0</v>
      </c>
      <c r="G7" s="5"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11511</v>
      </c>
      <c r="B8" s="10">
        <v>264873</v>
      </c>
      <c r="C8" s="3" t="s">
        <v>16</v>
      </c>
      <c r="D8" s="3" t="s">
        <v>18</v>
      </c>
      <c r="E8" s="3">
        <v>200</v>
      </c>
      <c r="F8" s="5">
        <v>180</v>
      </c>
      <c r="G8" s="5">
        <v>190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11511</v>
      </c>
      <c r="B9" s="10">
        <v>264874</v>
      </c>
      <c r="C9" s="3" t="s">
        <v>16</v>
      </c>
      <c r="D9" s="3" t="s">
        <v>19</v>
      </c>
      <c r="E9" s="3">
        <v>100</v>
      </c>
      <c r="F9" s="5">
        <v>25</v>
      </c>
      <c r="G9" s="5">
        <v>12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11511</v>
      </c>
      <c r="B10" s="10">
        <v>264875</v>
      </c>
      <c r="C10" s="3" t="s">
        <v>16</v>
      </c>
      <c r="D10" s="3" t="s">
        <v>20</v>
      </c>
      <c r="E10" s="3">
        <v>100</v>
      </c>
      <c r="F10" s="5">
        <v>12</v>
      </c>
      <c r="G10" s="5">
        <v>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11511</v>
      </c>
      <c r="B11" s="10">
        <v>264876</v>
      </c>
      <c r="C11" s="3" t="s">
        <v>16</v>
      </c>
      <c r="D11" s="3" t="s">
        <v>21</v>
      </c>
      <c r="E11" s="3">
        <v>100</v>
      </c>
      <c r="F11" s="5">
        <v>0</v>
      </c>
      <c r="G11" s="5"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11511</v>
      </c>
      <c r="B12" s="10">
        <v>264877</v>
      </c>
      <c r="C12" s="3" t="s">
        <v>16</v>
      </c>
      <c r="D12" s="3" t="s">
        <v>22</v>
      </c>
      <c r="E12" s="3">
        <v>100</v>
      </c>
      <c r="F12" s="5">
        <v>53</v>
      </c>
      <c r="G12" s="5">
        <v>90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11511</v>
      </c>
      <c r="B13" s="10">
        <v>264878</v>
      </c>
      <c r="C13" s="3" t="s">
        <v>16</v>
      </c>
      <c r="D13" s="3" t="s">
        <v>23</v>
      </c>
      <c r="E13" s="3">
        <v>150</v>
      </c>
      <c r="F13" s="5">
        <v>68</v>
      </c>
      <c r="G13" s="5">
        <v>103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11511</v>
      </c>
      <c r="B14" s="10">
        <v>264879</v>
      </c>
      <c r="C14" s="3" t="s">
        <v>16</v>
      </c>
      <c r="D14" s="3" t="s">
        <v>24</v>
      </c>
      <c r="E14" s="3">
        <v>150</v>
      </c>
      <c r="F14" s="5">
        <v>0</v>
      </c>
      <c r="G14" s="5"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11511</v>
      </c>
      <c r="B15" s="10">
        <v>264880</v>
      </c>
      <c r="C15" s="11" t="s">
        <v>25</v>
      </c>
      <c r="D15" s="11" t="s">
        <v>26</v>
      </c>
      <c r="E15" s="11">
        <v>-10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11511</v>
      </c>
      <c r="B16" s="10">
        <v>264881</v>
      </c>
      <c r="C16" s="11" t="s">
        <v>25</v>
      </c>
      <c r="D16" s="11" t="s">
        <v>27</v>
      </c>
      <c r="E16" s="11">
        <v>-50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11511</v>
      </c>
      <c r="B17" s="10">
        <v>264882</v>
      </c>
      <c r="C17" s="11" t="s">
        <v>25</v>
      </c>
      <c r="D17" s="11" t="s">
        <v>28</v>
      </c>
      <c r="E17" s="11">
        <v>-50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30</v>
      </c>
      <c r="F20" s="13">
        <f>SUM($F$7:$F$17)</f>
        <v>338</v>
      </c>
      <c r="G20" s="13">
        <f>SUM($G$7:$G$17)</f>
        <v>403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34" priority="1" stopIfTrue="1" operator="greaterThan">
      <formula>$E$7</formula>
    </cfRule>
    <cfRule type="cellIs" dxfId="133" priority="2" stopIfTrue="1" operator="equal">
      <formula>""</formula>
    </cfRule>
  </conditionalFormatting>
  <conditionalFormatting sqref="E8:G8">
    <cfRule type="cellIs" dxfId="132" priority="3" stopIfTrue="1" operator="greaterThan">
      <formula>$E$8</formula>
    </cfRule>
    <cfRule type="cellIs" dxfId="131" priority="4" stopIfTrue="1" operator="equal">
      <formula>""</formula>
    </cfRule>
  </conditionalFormatting>
  <conditionalFormatting sqref="E9:G9">
    <cfRule type="cellIs" dxfId="130" priority="5" stopIfTrue="1" operator="greaterThan">
      <formula>$E$9</formula>
    </cfRule>
    <cfRule type="cellIs" dxfId="129" priority="6" stopIfTrue="1" operator="equal">
      <formula>""</formula>
    </cfRule>
  </conditionalFormatting>
  <conditionalFormatting sqref="E10:G10">
    <cfRule type="cellIs" dxfId="128" priority="7" stopIfTrue="1" operator="greaterThan">
      <formula>$E$10</formula>
    </cfRule>
    <cfRule type="cellIs" dxfId="127" priority="8" stopIfTrue="1" operator="equal">
      <formula>""</formula>
    </cfRule>
  </conditionalFormatting>
  <conditionalFormatting sqref="E11:G11">
    <cfRule type="cellIs" dxfId="126" priority="9" stopIfTrue="1" operator="greaterThan">
      <formula>$E$11</formula>
    </cfRule>
    <cfRule type="cellIs" dxfId="125" priority="10" stopIfTrue="1" operator="equal">
      <formula>""</formula>
    </cfRule>
  </conditionalFormatting>
  <conditionalFormatting sqref="E12:G12">
    <cfRule type="cellIs" dxfId="124" priority="11" stopIfTrue="1" operator="greaterThan">
      <formula>$E$12</formula>
    </cfRule>
    <cfRule type="cellIs" dxfId="123" priority="12" stopIfTrue="1" operator="equal">
      <formula>""</formula>
    </cfRule>
  </conditionalFormatting>
  <conditionalFormatting sqref="E13:G13">
    <cfRule type="cellIs" dxfId="122" priority="13" stopIfTrue="1" operator="greaterThan">
      <formula>$E$13</formula>
    </cfRule>
    <cfRule type="cellIs" dxfId="121" priority="14" stopIfTrue="1" operator="equal">
      <formula>""</formula>
    </cfRule>
  </conditionalFormatting>
  <conditionalFormatting sqref="E14:G14">
    <cfRule type="cellIs" dxfId="120" priority="15" stopIfTrue="1" operator="greaterThan">
      <formula>$E$14</formula>
    </cfRule>
    <cfRule type="cellIs" dxfId="119" priority="16" stopIfTrue="1" operator="equal">
      <formula>""</formula>
    </cfRule>
  </conditionalFormatting>
  <conditionalFormatting sqref="E15:G15">
    <cfRule type="cellIs" dxfId="118" priority="17" stopIfTrue="1" operator="lessThan">
      <formula>$E$15</formula>
    </cfRule>
    <cfRule type="cellIs" dxfId="117" priority="18" stopIfTrue="1" operator="greaterThan">
      <formula>0</formula>
    </cfRule>
  </conditionalFormatting>
  <conditionalFormatting sqref="E16:G16">
    <cfRule type="cellIs" dxfId="116" priority="19" stopIfTrue="1" operator="lessThan">
      <formula>$E$16</formula>
    </cfRule>
    <cfRule type="cellIs" dxfId="115" priority="20" stopIfTrue="1" operator="greaterThan">
      <formula>0</formula>
    </cfRule>
  </conditionalFormatting>
  <conditionalFormatting sqref="E17:G17">
    <cfRule type="cellIs" dxfId="114" priority="21" stopIfTrue="1" operator="lessThan">
      <formula>$E$17</formula>
    </cfRule>
    <cfRule type="cellIs" dxfId="113" priority="22" stopIfTrue="1" operator="greaterThan">
      <formula>0</formula>
    </cfRule>
  </conditionalFormatting>
  <conditionalFormatting sqref="C20:G20">
    <cfRule type="cellIs" dxfId="112" priority="23" stopIfTrue="1" operator="equal">
      <formula>$D$22</formula>
    </cfRule>
    <cfRule type="cellIs" dxfId="111" priority="24" stopIfTrue="1" operator="equal">
      <formula>$D$23</formula>
    </cfRule>
    <cfRule type="cellIs" dxfId="110" priority="25" stopIfTrue="1" operator="equal">
      <formula>$D$24</formula>
    </cfRule>
    <cfRule type="cellIs" dxfId="109" priority="26" stopIfTrue="1" operator="equal">
      <formula>$D$25</formula>
    </cfRule>
    <cfRule type="cellIs" dxfId="108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13" sqref="F13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0</v>
      </c>
    </row>
    <row r="4" spans="1:69" ht="15" customHeight="1" x14ac:dyDescent="0.25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5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5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5232</v>
      </c>
      <c r="G6" s="1">
        <v>5249</v>
      </c>
      <c r="H6" s="1"/>
      <c r="I6" s="1"/>
    </row>
    <row r="7" spans="1:69" x14ac:dyDescent="0.25">
      <c r="A7" s="10">
        <v>11511</v>
      </c>
      <c r="B7" s="10">
        <v>264872</v>
      </c>
      <c r="C7" s="9" t="s">
        <v>16</v>
      </c>
      <c r="D7" s="3" t="s">
        <v>17</v>
      </c>
      <c r="E7" s="3">
        <v>100</v>
      </c>
      <c r="F7" s="5">
        <v>0</v>
      </c>
      <c r="G7" s="5"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11511</v>
      </c>
      <c r="B8" s="10">
        <v>264873</v>
      </c>
      <c r="C8" s="3" t="s">
        <v>16</v>
      </c>
      <c r="D8" s="3" t="s">
        <v>18</v>
      </c>
      <c r="E8" s="3">
        <v>200</v>
      </c>
      <c r="F8" s="5">
        <v>180</v>
      </c>
      <c r="G8" s="5">
        <v>190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11511</v>
      </c>
      <c r="B9" s="10">
        <v>264874</v>
      </c>
      <c r="C9" s="3" t="s">
        <v>16</v>
      </c>
      <c r="D9" s="3" t="s">
        <v>19</v>
      </c>
      <c r="E9" s="3">
        <v>100</v>
      </c>
      <c r="F9" s="5">
        <v>34</v>
      </c>
      <c r="G9" s="5">
        <v>12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11511</v>
      </c>
      <c r="B10" s="10">
        <v>264875</v>
      </c>
      <c r="C10" s="3" t="s">
        <v>16</v>
      </c>
      <c r="D10" s="3" t="s">
        <v>20</v>
      </c>
      <c r="E10" s="3">
        <v>100</v>
      </c>
      <c r="F10" s="5">
        <v>13</v>
      </c>
      <c r="G10" s="5">
        <v>12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11511</v>
      </c>
      <c r="B11" s="10">
        <v>264876</v>
      </c>
      <c r="C11" s="3" t="s">
        <v>16</v>
      </c>
      <c r="D11" s="3" t="s">
        <v>21</v>
      </c>
      <c r="E11" s="3">
        <v>100</v>
      </c>
      <c r="F11" s="5">
        <v>0</v>
      </c>
      <c r="G11" s="5"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11511</v>
      </c>
      <c r="B12" s="10">
        <v>264877</v>
      </c>
      <c r="C12" s="3" t="s">
        <v>16</v>
      </c>
      <c r="D12" s="3" t="s">
        <v>22</v>
      </c>
      <c r="E12" s="3">
        <v>100</v>
      </c>
      <c r="F12" s="5">
        <v>40</v>
      </c>
      <c r="G12" s="5">
        <v>85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11511</v>
      </c>
      <c r="B13" s="10">
        <v>264878</v>
      </c>
      <c r="C13" s="3" t="s">
        <v>16</v>
      </c>
      <c r="D13" s="3" t="s">
        <v>23</v>
      </c>
      <c r="E13" s="3">
        <v>150</v>
      </c>
      <c r="F13" s="5">
        <v>120</v>
      </c>
      <c r="G13" s="5">
        <v>105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11511</v>
      </c>
      <c r="B14" s="10">
        <v>264879</v>
      </c>
      <c r="C14" s="3" t="s">
        <v>16</v>
      </c>
      <c r="D14" s="3" t="s">
        <v>24</v>
      </c>
      <c r="E14" s="3">
        <v>150</v>
      </c>
      <c r="F14" s="5">
        <v>0</v>
      </c>
      <c r="G14" s="5"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11511</v>
      </c>
      <c r="B15" s="10">
        <v>264880</v>
      </c>
      <c r="C15" s="11" t="s">
        <v>25</v>
      </c>
      <c r="D15" s="11" t="s">
        <v>26</v>
      </c>
      <c r="E15" s="11">
        <v>-10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11511</v>
      </c>
      <c r="B16" s="10">
        <v>264881</v>
      </c>
      <c r="C16" s="11" t="s">
        <v>25</v>
      </c>
      <c r="D16" s="11" t="s">
        <v>27</v>
      </c>
      <c r="E16" s="11">
        <v>-50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11511</v>
      </c>
      <c r="B17" s="10">
        <v>264882</v>
      </c>
      <c r="C17" s="11" t="s">
        <v>25</v>
      </c>
      <c r="D17" s="11" t="s">
        <v>28</v>
      </c>
      <c r="E17" s="11">
        <v>-50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30</v>
      </c>
      <c r="F20" s="13">
        <f>SUM($F$7:$F$17)</f>
        <v>387</v>
      </c>
      <c r="G20" s="13">
        <f>SUM($G$7:$G$17)</f>
        <v>404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07" priority="1" stopIfTrue="1" operator="greaterThan">
      <formula>$E$7</formula>
    </cfRule>
    <cfRule type="cellIs" dxfId="106" priority="2" stopIfTrue="1" operator="equal">
      <formula>""</formula>
    </cfRule>
  </conditionalFormatting>
  <conditionalFormatting sqref="E8:G8">
    <cfRule type="cellIs" dxfId="105" priority="3" stopIfTrue="1" operator="greaterThan">
      <formula>$E$8</formula>
    </cfRule>
    <cfRule type="cellIs" dxfId="104" priority="4" stopIfTrue="1" operator="equal">
      <formula>""</formula>
    </cfRule>
  </conditionalFormatting>
  <conditionalFormatting sqref="E9:G9">
    <cfRule type="cellIs" dxfId="103" priority="5" stopIfTrue="1" operator="greaterThan">
      <formula>$E$9</formula>
    </cfRule>
    <cfRule type="cellIs" dxfId="102" priority="6" stopIfTrue="1" operator="equal">
      <formula>""</formula>
    </cfRule>
  </conditionalFormatting>
  <conditionalFormatting sqref="E10:G10">
    <cfRule type="cellIs" dxfId="101" priority="7" stopIfTrue="1" operator="greaterThan">
      <formula>$E$10</formula>
    </cfRule>
    <cfRule type="cellIs" dxfId="100" priority="8" stopIfTrue="1" operator="equal">
      <formula>""</formula>
    </cfRule>
  </conditionalFormatting>
  <conditionalFormatting sqref="E11:G11">
    <cfRule type="cellIs" dxfId="99" priority="9" stopIfTrue="1" operator="greaterThan">
      <formula>$E$11</formula>
    </cfRule>
    <cfRule type="cellIs" dxfId="98" priority="10" stopIfTrue="1" operator="equal">
      <formula>""</formula>
    </cfRule>
  </conditionalFormatting>
  <conditionalFormatting sqref="E12:G12">
    <cfRule type="cellIs" dxfId="97" priority="11" stopIfTrue="1" operator="greaterThan">
      <formula>$E$12</formula>
    </cfRule>
    <cfRule type="cellIs" dxfId="96" priority="12" stopIfTrue="1" operator="equal">
      <formula>""</formula>
    </cfRule>
  </conditionalFormatting>
  <conditionalFormatting sqref="E13:G13">
    <cfRule type="cellIs" dxfId="95" priority="13" stopIfTrue="1" operator="greaterThan">
      <formula>$E$13</formula>
    </cfRule>
    <cfRule type="cellIs" dxfId="94" priority="14" stopIfTrue="1" operator="equal">
      <formula>""</formula>
    </cfRule>
  </conditionalFormatting>
  <conditionalFormatting sqref="E14:G14">
    <cfRule type="cellIs" dxfId="93" priority="15" stopIfTrue="1" operator="greaterThan">
      <formula>$E$14</formula>
    </cfRule>
    <cfRule type="cellIs" dxfId="92" priority="16" stopIfTrue="1" operator="equal">
      <formula>""</formula>
    </cfRule>
  </conditionalFormatting>
  <conditionalFormatting sqref="E15:G15">
    <cfRule type="cellIs" dxfId="91" priority="17" stopIfTrue="1" operator="lessThan">
      <formula>$E$15</formula>
    </cfRule>
    <cfRule type="cellIs" dxfId="90" priority="18" stopIfTrue="1" operator="greaterThan">
      <formula>0</formula>
    </cfRule>
  </conditionalFormatting>
  <conditionalFormatting sqref="E16:G16">
    <cfRule type="cellIs" dxfId="89" priority="19" stopIfTrue="1" operator="lessThan">
      <formula>$E$16</formula>
    </cfRule>
    <cfRule type="cellIs" dxfId="88" priority="20" stopIfTrue="1" operator="greaterThan">
      <formula>0</formula>
    </cfRule>
  </conditionalFormatting>
  <conditionalFormatting sqref="E17:G17">
    <cfRule type="cellIs" dxfId="87" priority="21" stopIfTrue="1" operator="lessThan">
      <formula>$E$17</formula>
    </cfRule>
    <cfRule type="cellIs" dxfId="86" priority="22" stopIfTrue="1" operator="greaterThan">
      <formula>0</formula>
    </cfRule>
  </conditionalFormatting>
  <conditionalFormatting sqref="C20:G20">
    <cfRule type="cellIs" dxfId="85" priority="23" stopIfTrue="1" operator="equal">
      <formula>$D$22</formula>
    </cfRule>
    <cfRule type="cellIs" dxfId="84" priority="24" stopIfTrue="1" operator="equal">
      <formula>$D$23</formula>
    </cfRule>
    <cfRule type="cellIs" dxfId="83" priority="25" stopIfTrue="1" operator="equal">
      <formula>$D$24</formula>
    </cfRule>
    <cfRule type="cellIs" dxfId="82" priority="26" stopIfTrue="1" operator="equal">
      <formula>$D$25</formula>
    </cfRule>
    <cfRule type="cellIs" dxfId="81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0</v>
      </c>
    </row>
    <row r="4" spans="1:69" ht="15" customHeight="1" x14ac:dyDescent="0.25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5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5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5232</v>
      </c>
      <c r="G6" s="1">
        <v>5249</v>
      </c>
      <c r="H6" s="1"/>
      <c r="I6" s="1"/>
    </row>
    <row r="7" spans="1:69" x14ac:dyDescent="0.25">
      <c r="A7" s="10">
        <v>11511</v>
      </c>
      <c r="B7" s="10">
        <v>264872</v>
      </c>
      <c r="C7" s="9" t="s">
        <v>16</v>
      </c>
      <c r="D7" s="3" t="s">
        <v>17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11511</v>
      </c>
      <c r="B8" s="10">
        <v>264873</v>
      </c>
      <c r="C8" s="3" t="s">
        <v>16</v>
      </c>
      <c r="D8" s="3" t="s">
        <v>18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11511</v>
      </c>
      <c r="B9" s="10">
        <v>264874</v>
      </c>
      <c r="C9" s="3" t="s">
        <v>16</v>
      </c>
      <c r="D9" s="3" t="s">
        <v>19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11511</v>
      </c>
      <c r="B10" s="10">
        <v>264875</v>
      </c>
      <c r="C10" s="3" t="s">
        <v>16</v>
      </c>
      <c r="D10" s="3" t="s">
        <v>20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11511</v>
      </c>
      <c r="B11" s="10">
        <v>264876</v>
      </c>
      <c r="C11" s="3" t="s">
        <v>16</v>
      </c>
      <c r="D11" s="3" t="s">
        <v>21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11511</v>
      </c>
      <c r="B12" s="10">
        <v>264877</v>
      </c>
      <c r="C12" s="3" t="s">
        <v>16</v>
      </c>
      <c r="D12" s="3" t="s">
        <v>22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11511</v>
      </c>
      <c r="B13" s="10">
        <v>264878</v>
      </c>
      <c r="C13" s="3" t="s">
        <v>16</v>
      </c>
      <c r="D13" s="3" t="s">
        <v>23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11511</v>
      </c>
      <c r="B14" s="10">
        <v>264879</v>
      </c>
      <c r="C14" s="3" t="s">
        <v>16</v>
      </c>
      <c r="D14" s="3" t="s">
        <v>24</v>
      </c>
      <c r="E14" s="3">
        <v>150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11511</v>
      </c>
      <c r="B15" s="10">
        <v>264880</v>
      </c>
      <c r="C15" s="11" t="s">
        <v>25</v>
      </c>
      <c r="D15" s="11" t="s">
        <v>26</v>
      </c>
      <c r="E15" s="11">
        <v>-10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11511</v>
      </c>
      <c r="B16" s="10">
        <v>264881</v>
      </c>
      <c r="C16" s="11" t="s">
        <v>25</v>
      </c>
      <c r="D16" s="11" t="s">
        <v>27</v>
      </c>
      <c r="E16" s="11">
        <v>-50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11511</v>
      </c>
      <c r="B17" s="10">
        <v>264882</v>
      </c>
      <c r="C17" s="11" t="s">
        <v>25</v>
      </c>
      <c r="D17" s="11" t="s">
        <v>28</v>
      </c>
      <c r="E17" s="11">
        <v>-50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30</v>
      </c>
      <c r="F20" s="13">
        <f>SUM($F$7:$F$17)</f>
        <v>0</v>
      </c>
      <c r="G20" s="13">
        <f>SUM($G$7:$G$17)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80" priority="1" stopIfTrue="1" operator="greaterThan">
      <formula>$E$7</formula>
    </cfRule>
    <cfRule type="cellIs" dxfId="79" priority="2" stopIfTrue="1" operator="equal">
      <formula>""</formula>
    </cfRule>
  </conditionalFormatting>
  <conditionalFormatting sqref="E8:G8">
    <cfRule type="cellIs" dxfId="78" priority="3" stopIfTrue="1" operator="greaterThan">
      <formula>$E$8</formula>
    </cfRule>
    <cfRule type="cellIs" dxfId="77" priority="4" stopIfTrue="1" operator="equal">
      <formula>""</formula>
    </cfRule>
  </conditionalFormatting>
  <conditionalFormatting sqref="E9:G9">
    <cfRule type="cellIs" dxfId="76" priority="5" stopIfTrue="1" operator="greaterThan">
      <formula>$E$9</formula>
    </cfRule>
    <cfRule type="cellIs" dxfId="75" priority="6" stopIfTrue="1" operator="equal">
      <formula>""</formula>
    </cfRule>
  </conditionalFormatting>
  <conditionalFormatting sqref="E10:G10">
    <cfRule type="cellIs" dxfId="74" priority="7" stopIfTrue="1" operator="greaterThan">
      <formula>$E$10</formula>
    </cfRule>
    <cfRule type="cellIs" dxfId="73" priority="8" stopIfTrue="1" operator="equal">
      <formula>""</formula>
    </cfRule>
  </conditionalFormatting>
  <conditionalFormatting sqref="E11:G11">
    <cfRule type="cellIs" dxfId="72" priority="9" stopIfTrue="1" operator="greaterThan">
      <formula>$E$11</formula>
    </cfRule>
    <cfRule type="cellIs" dxfId="71" priority="10" stopIfTrue="1" operator="equal">
      <formula>""</formula>
    </cfRule>
  </conditionalFormatting>
  <conditionalFormatting sqref="E12:G12">
    <cfRule type="cellIs" dxfId="70" priority="11" stopIfTrue="1" operator="greaterThan">
      <formula>$E$12</formula>
    </cfRule>
    <cfRule type="cellIs" dxfId="69" priority="12" stopIfTrue="1" operator="equal">
      <formula>""</formula>
    </cfRule>
  </conditionalFormatting>
  <conditionalFormatting sqref="E13:G13">
    <cfRule type="cellIs" dxfId="68" priority="13" stopIfTrue="1" operator="greaterThan">
      <formula>$E$13</formula>
    </cfRule>
    <cfRule type="cellIs" dxfId="67" priority="14" stopIfTrue="1" operator="equal">
      <formula>""</formula>
    </cfRule>
  </conditionalFormatting>
  <conditionalFormatting sqref="E14:G14">
    <cfRule type="cellIs" dxfId="66" priority="15" stopIfTrue="1" operator="greaterThan">
      <formula>$E$14</formula>
    </cfRule>
    <cfRule type="cellIs" dxfId="65" priority="16" stopIfTrue="1" operator="equal">
      <formula>""</formula>
    </cfRule>
  </conditionalFormatting>
  <conditionalFormatting sqref="E15:G15">
    <cfRule type="cellIs" dxfId="64" priority="17" stopIfTrue="1" operator="lessThan">
      <formula>$E$15</formula>
    </cfRule>
    <cfRule type="cellIs" dxfId="63" priority="18" stopIfTrue="1" operator="greaterThan">
      <formula>0</formula>
    </cfRule>
  </conditionalFormatting>
  <conditionalFormatting sqref="E16:G16">
    <cfRule type="cellIs" dxfId="62" priority="19" stopIfTrue="1" operator="lessThan">
      <formula>$E$16</formula>
    </cfRule>
    <cfRule type="cellIs" dxfId="61" priority="20" stopIfTrue="1" operator="greaterThan">
      <formula>0</formula>
    </cfRule>
  </conditionalFormatting>
  <conditionalFormatting sqref="E17:G17">
    <cfRule type="cellIs" dxfId="60" priority="21" stopIfTrue="1" operator="lessThan">
      <formula>$E$17</formula>
    </cfRule>
    <cfRule type="cellIs" dxfId="59" priority="22" stopIfTrue="1" operator="greaterThan">
      <formula>0</formula>
    </cfRule>
  </conditionalFormatting>
  <conditionalFormatting sqref="C20:G20">
    <cfRule type="cellIs" dxfId="58" priority="23" stopIfTrue="1" operator="equal">
      <formula>$D$22</formula>
    </cfRule>
    <cfRule type="cellIs" dxfId="57" priority="24" stopIfTrue="1" operator="equal">
      <formula>$D$23</formula>
    </cfRule>
    <cfRule type="cellIs" dxfId="56" priority="25" stopIfTrue="1" operator="equal">
      <formula>$D$24</formula>
    </cfRule>
    <cfRule type="cellIs" dxfId="55" priority="26" stopIfTrue="1" operator="equal">
      <formula>$D$25</formula>
    </cfRule>
    <cfRule type="cellIs" dxfId="54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0</v>
      </c>
    </row>
    <row r="4" spans="1:69" ht="15" customHeight="1" x14ac:dyDescent="0.25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5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5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5232</v>
      </c>
      <c r="G6" s="1">
        <v>5249</v>
      </c>
      <c r="H6" s="1"/>
      <c r="I6" s="1"/>
    </row>
    <row r="7" spans="1:69" x14ac:dyDescent="0.25">
      <c r="A7" s="10">
        <v>11511</v>
      </c>
      <c r="B7" s="10">
        <v>264872</v>
      </c>
      <c r="C7" s="9" t="s">
        <v>16</v>
      </c>
      <c r="D7" s="3" t="s">
        <v>17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11511</v>
      </c>
      <c r="B8" s="10">
        <v>264873</v>
      </c>
      <c r="C8" s="3" t="s">
        <v>16</v>
      </c>
      <c r="D8" s="3" t="s">
        <v>18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11511</v>
      </c>
      <c r="B9" s="10">
        <v>264874</v>
      </c>
      <c r="C9" s="3" t="s">
        <v>16</v>
      </c>
      <c r="D9" s="3" t="s">
        <v>19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11511</v>
      </c>
      <c r="B10" s="10">
        <v>264875</v>
      </c>
      <c r="C10" s="3" t="s">
        <v>16</v>
      </c>
      <c r="D10" s="3" t="s">
        <v>20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11511</v>
      </c>
      <c r="B11" s="10">
        <v>264876</v>
      </c>
      <c r="C11" s="3" t="s">
        <v>16</v>
      </c>
      <c r="D11" s="3" t="s">
        <v>21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11511</v>
      </c>
      <c r="B12" s="10">
        <v>264877</v>
      </c>
      <c r="C12" s="3" t="s">
        <v>16</v>
      </c>
      <c r="D12" s="3" t="s">
        <v>22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11511</v>
      </c>
      <c r="B13" s="10">
        <v>264878</v>
      </c>
      <c r="C13" s="3" t="s">
        <v>16</v>
      </c>
      <c r="D13" s="3" t="s">
        <v>23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11511</v>
      </c>
      <c r="B14" s="10">
        <v>264879</v>
      </c>
      <c r="C14" s="3" t="s">
        <v>16</v>
      </c>
      <c r="D14" s="3" t="s">
        <v>24</v>
      </c>
      <c r="E14" s="3">
        <v>150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11511</v>
      </c>
      <c r="B15" s="10">
        <v>264880</v>
      </c>
      <c r="C15" s="11" t="s">
        <v>25</v>
      </c>
      <c r="D15" s="11" t="s">
        <v>26</v>
      </c>
      <c r="E15" s="11">
        <v>-10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11511</v>
      </c>
      <c r="B16" s="10">
        <v>264881</v>
      </c>
      <c r="C16" s="11" t="s">
        <v>25</v>
      </c>
      <c r="D16" s="11" t="s">
        <v>27</v>
      </c>
      <c r="E16" s="11">
        <v>-50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11511</v>
      </c>
      <c r="B17" s="10">
        <v>264882</v>
      </c>
      <c r="C17" s="11" t="s">
        <v>25</v>
      </c>
      <c r="D17" s="11" t="s">
        <v>28</v>
      </c>
      <c r="E17" s="11">
        <v>-50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30</v>
      </c>
      <c r="F20" s="13">
        <f>SUM($F$7:$F$17)</f>
        <v>0</v>
      </c>
      <c r="G20" s="13">
        <f>SUM($G$7:$G$17)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53" priority="1" stopIfTrue="1" operator="greaterThan">
      <formula>$E$7</formula>
    </cfRule>
    <cfRule type="cellIs" dxfId="52" priority="2" stopIfTrue="1" operator="equal">
      <formula>""</formula>
    </cfRule>
  </conditionalFormatting>
  <conditionalFormatting sqref="E8:G8">
    <cfRule type="cellIs" dxfId="51" priority="3" stopIfTrue="1" operator="greaterThan">
      <formula>$E$8</formula>
    </cfRule>
    <cfRule type="cellIs" dxfId="50" priority="4" stopIfTrue="1" operator="equal">
      <formula>""</formula>
    </cfRule>
  </conditionalFormatting>
  <conditionalFormatting sqref="E9:G9">
    <cfRule type="cellIs" dxfId="49" priority="5" stopIfTrue="1" operator="greaterThan">
      <formula>$E$9</formula>
    </cfRule>
    <cfRule type="cellIs" dxfId="48" priority="6" stopIfTrue="1" operator="equal">
      <formula>""</formula>
    </cfRule>
  </conditionalFormatting>
  <conditionalFormatting sqref="E10:G10">
    <cfRule type="cellIs" dxfId="47" priority="7" stopIfTrue="1" operator="greaterThan">
      <formula>$E$10</formula>
    </cfRule>
    <cfRule type="cellIs" dxfId="46" priority="8" stopIfTrue="1" operator="equal">
      <formula>""</formula>
    </cfRule>
  </conditionalFormatting>
  <conditionalFormatting sqref="E11:G11">
    <cfRule type="cellIs" dxfId="45" priority="9" stopIfTrue="1" operator="greaterThan">
      <formula>$E$11</formula>
    </cfRule>
    <cfRule type="cellIs" dxfId="44" priority="10" stopIfTrue="1" operator="equal">
      <formula>""</formula>
    </cfRule>
  </conditionalFormatting>
  <conditionalFormatting sqref="E12:G12">
    <cfRule type="cellIs" dxfId="43" priority="11" stopIfTrue="1" operator="greaterThan">
      <formula>$E$12</formula>
    </cfRule>
    <cfRule type="cellIs" dxfId="42" priority="12" stopIfTrue="1" operator="equal">
      <formula>""</formula>
    </cfRule>
  </conditionalFormatting>
  <conditionalFormatting sqref="E13:G13">
    <cfRule type="cellIs" dxfId="41" priority="13" stopIfTrue="1" operator="greaterThan">
      <formula>$E$13</formula>
    </cfRule>
    <cfRule type="cellIs" dxfId="40" priority="14" stopIfTrue="1" operator="equal">
      <formula>""</formula>
    </cfRule>
  </conditionalFormatting>
  <conditionalFormatting sqref="E14:G14">
    <cfRule type="cellIs" dxfId="39" priority="15" stopIfTrue="1" operator="greaterThan">
      <formula>$E$14</formula>
    </cfRule>
    <cfRule type="cellIs" dxfId="38" priority="16" stopIfTrue="1" operator="equal">
      <formula>""</formula>
    </cfRule>
  </conditionalFormatting>
  <conditionalFormatting sqref="E15:G15">
    <cfRule type="cellIs" dxfId="37" priority="17" stopIfTrue="1" operator="lessThan">
      <formula>$E$15</formula>
    </cfRule>
    <cfRule type="cellIs" dxfId="36" priority="18" stopIfTrue="1" operator="greaterThan">
      <formula>0</formula>
    </cfRule>
  </conditionalFormatting>
  <conditionalFormatting sqref="E16:G16">
    <cfRule type="cellIs" dxfId="35" priority="19" stopIfTrue="1" operator="lessThan">
      <formula>$E$16</formula>
    </cfRule>
    <cfRule type="cellIs" dxfId="34" priority="20" stopIfTrue="1" operator="greaterThan">
      <formula>0</formula>
    </cfRule>
  </conditionalFormatting>
  <conditionalFormatting sqref="E17:G17">
    <cfRule type="cellIs" dxfId="33" priority="21" stopIfTrue="1" operator="lessThan">
      <formula>$E$17</formula>
    </cfRule>
    <cfRule type="cellIs" dxfId="32" priority="22" stopIfTrue="1" operator="greaterThan">
      <formula>0</formula>
    </cfRule>
  </conditionalFormatting>
  <conditionalFormatting sqref="C20:G20">
    <cfRule type="cellIs" dxfId="31" priority="23" stopIfTrue="1" operator="equal">
      <formula>$D$22</formula>
    </cfRule>
    <cfRule type="cellIs" dxfId="30" priority="24" stopIfTrue="1" operator="equal">
      <formula>$D$23</formula>
    </cfRule>
    <cfRule type="cellIs" dxfId="29" priority="25" stopIfTrue="1" operator="equal">
      <formula>$D$24</formula>
    </cfRule>
    <cfRule type="cellIs" dxfId="28" priority="26" stopIfTrue="1" operator="equal">
      <formula>$D$25</formula>
    </cfRule>
    <cfRule type="cellIs" dxfId="27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1" spans="1:69" x14ac:dyDescent="0.25">
      <c r="F1" s="19" t="s">
        <v>38</v>
      </c>
    </row>
    <row r="2" spans="1:69" ht="17.399999999999999" x14ac:dyDescent="0.3">
      <c r="D2" s="4" t="s">
        <v>0</v>
      </c>
      <c r="G2" s="19"/>
    </row>
    <row r="4" spans="1:69" ht="15" customHeight="1" x14ac:dyDescent="0.25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5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5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2">
        <v>5232</v>
      </c>
      <c r="G6" s="22">
        <v>5249</v>
      </c>
      <c r="H6" s="1"/>
      <c r="I6" s="1"/>
    </row>
    <row r="7" spans="1:69" ht="30" x14ac:dyDescent="0.5">
      <c r="A7" s="10">
        <v>11511</v>
      </c>
      <c r="B7" s="10">
        <v>264872</v>
      </c>
      <c r="C7" s="9" t="s">
        <v>16</v>
      </c>
      <c r="D7" s="3" t="s">
        <v>17</v>
      </c>
      <c r="E7" s="3">
        <v>100</v>
      </c>
      <c r="F7" s="23"/>
      <c r="G7" s="2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0">
        <v>11511</v>
      </c>
      <c r="B8" s="10">
        <v>264873</v>
      </c>
      <c r="C8" s="3" t="s">
        <v>16</v>
      </c>
      <c r="D8" s="3" t="s">
        <v>18</v>
      </c>
      <c r="E8" s="3">
        <v>200</v>
      </c>
      <c r="F8" s="23"/>
      <c r="G8" s="2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0">
        <v>11511</v>
      </c>
      <c r="B9" s="10">
        <v>264874</v>
      </c>
      <c r="C9" s="3" t="s">
        <v>16</v>
      </c>
      <c r="D9" s="3" t="s">
        <v>19</v>
      </c>
      <c r="E9" s="3">
        <v>100</v>
      </c>
      <c r="F9" s="23"/>
      <c r="G9" s="2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0">
        <v>11511</v>
      </c>
      <c r="B10" s="10">
        <v>264875</v>
      </c>
      <c r="C10" s="3" t="s">
        <v>16</v>
      </c>
      <c r="D10" s="3" t="s">
        <v>20</v>
      </c>
      <c r="E10" s="3">
        <v>100</v>
      </c>
      <c r="F10" s="23"/>
      <c r="G10" s="2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0">
        <v>11511</v>
      </c>
      <c r="B11" s="10">
        <v>264876</v>
      </c>
      <c r="C11" s="3" t="s">
        <v>16</v>
      </c>
      <c r="D11" s="3" t="s">
        <v>21</v>
      </c>
      <c r="E11" s="3">
        <v>100</v>
      </c>
      <c r="F11" s="23"/>
      <c r="G11" s="2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0">
        <v>11511</v>
      </c>
      <c r="B12" s="10">
        <v>264877</v>
      </c>
      <c r="C12" s="3" t="s">
        <v>16</v>
      </c>
      <c r="D12" s="3" t="s">
        <v>22</v>
      </c>
      <c r="E12" s="3">
        <v>100</v>
      </c>
      <c r="F12" s="23"/>
      <c r="G12" s="2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0">
        <v>11511</v>
      </c>
      <c r="B13" s="10">
        <v>264878</v>
      </c>
      <c r="C13" s="3" t="s">
        <v>16</v>
      </c>
      <c r="D13" s="3" t="s">
        <v>23</v>
      </c>
      <c r="E13" s="3">
        <v>150</v>
      </c>
      <c r="F13" s="23"/>
      <c r="G13" s="2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0">
        <v>11511</v>
      </c>
      <c r="B14" s="10">
        <v>264879</v>
      </c>
      <c r="C14" s="3" t="s">
        <v>16</v>
      </c>
      <c r="D14" s="3" t="s">
        <v>24</v>
      </c>
      <c r="E14" s="3">
        <v>150</v>
      </c>
      <c r="F14" s="23"/>
      <c r="G14" s="2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0">
        <v>11511</v>
      </c>
      <c r="B15" s="10">
        <v>264880</v>
      </c>
      <c r="C15" s="11" t="s">
        <v>25</v>
      </c>
      <c r="D15" s="11" t="s">
        <v>26</v>
      </c>
      <c r="E15" s="11">
        <v>-10</v>
      </c>
      <c r="F15" s="23"/>
      <c r="G15" s="23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0">
        <v>11511</v>
      </c>
      <c r="B16" s="10">
        <v>264881</v>
      </c>
      <c r="C16" s="11" t="s">
        <v>25</v>
      </c>
      <c r="D16" s="11" t="s">
        <v>27</v>
      </c>
      <c r="E16" s="11">
        <v>-50</v>
      </c>
      <c r="F16" s="23"/>
      <c r="G16" s="23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0">
        <v>11511</v>
      </c>
      <c r="B17" s="10">
        <v>264882</v>
      </c>
      <c r="C17" s="11" t="s">
        <v>25</v>
      </c>
      <c r="D17" s="11" t="s">
        <v>28</v>
      </c>
      <c r="E17" s="11">
        <v>-50</v>
      </c>
      <c r="F17" s="23"/>
      <c r="G17" s="23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30</v>
      </c>
      <c r="F20" s="13">
        <f>SUM($F$7:$F$17)</f>
        <v>0</v>
      </c>
      <c r="G20" s="13">
        <f>SUM($G$7:$G$17)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33</v>
      </c>
      <c r="D22" s="14">
        <f>LARGE($F$20:$G$20,1)</f>
        <v>0</v>
      </c>
      <c r="E22">
        <f>INDEX($F$6:$G$6,MATCH($D$22,$F$20:$G$20,0))</f>
        <v>5232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34</v>
      </c>
      <c r="D23" s="15">
        <f>LARGE($F$20:$G$20,2)</f>
        <v>0</v>
      </c>
      <c r="E23">
        <f>INDEX($F$6:$G$6,MATCH($D$23,$F$20:$G$20,0))</f>
        <v>5232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35</v>
      </c>
      <c r="D24" s="16" t="e">
        <f>LARGE($F$20:$G$20,3)</f>
        <v>#NUM!</v>
      </c>
      <c r="E24" t="e">
        <f>INDEX($F$6:$G$6,MATCH($D$24,$F$20:$G$20,0))</f>
        <v>#NUM!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36</v>
      </c>
      <c r="D25" s="17" t="e">
        <f>LARGE($F$20:$G$20,4)</f>
        <v>#NUM!</v>
      </c>
      <c r="E25" t="e">
        <f>INDEX($F$6:$G$6,MATCH($D$25,$F$20:$G$20,0))</f>
        <v>#NUM!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37</v>
      </c>
      <c r="D26" s="18" t="e">
        <f>LARGE($F$20:$G$20,5)</f>
        <v>#NUM!</v>
      </c>
      <c r="E26" t="e">
        <f>INDEX($F$6:$G$6,MATCH($D$26,$F$20:$G$20,0))</f>
        <v>#NUM!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6" priority="1" stopIfTrue="1" operator="greaterThan">
      <formula>$E$7</formula>
    </cfRule>
    <cfRule type="cellIs" dxfId="25" priority="2" stopIfTrue="1" operator="equal">
      <formula>""</formula>
    </cfRule>
  </conditionalFormatting>
  <conditionalFormatting sqref="E8">
    <cfRule type="cellIs" dxfId="24" priority="3" stopIfTrue="1" operator="greaterThan">
      <formula>$E$8</formula>
    </cfRule>
    <cfRule type="cellIs" dxfId="23" priority="4" stopIfTrue="1" operator="equal">
      <formula>""</formula>
    </cfRule>
  </conditionalFormatting>
  <conditionalFormatting sqref="E9">
    <cfRule type="cellIs" dxfId="22" priority="5" stopIfTrue="1" operator="greaterThan">
      <formula>$E$9</formula>
    </cfRule>
    <cfRule type="cellIs" dxfId="21" priority="6" stopIfTrue="1" operator="equal">
      <formula>""</formula>
    </cfRule>
  </conditionalFormatting>
  <conditionalFormatting sqref="E10">
    <cfRule type="cellIs" dxfId="20" priority="7" stopIfTrue="1" operator="greaterThan">
      <formula>$E$10</formula>
    </cfRule>
    <cfRule type="cellIs" dxfId="19" priority="8" stopIfTrue="1" operator="equal">
      <formula>""</formula>
    </cfRule>
  </conditionalFormatting>
  <conditionalFormatting sqref="E11">
    <cfRule type="cellIs" dxfId="18" priority="9" stopIfTrue="1" operator="greaterThan">
      <formula>$E$11</formula>
    </cfRule>
    <cfRule type="cellIs" dxfId="17" priority="10" stopIfTrue="1" operator="equal">
      <formula>""</formula>
    </cfRule>
  </conditionalFormatting>
  <conditionalFormatting sqref="E12">
    <cfRule type="cellIs" dxfId="16" priority="11" stopIfTrue="1" operator="greaterThan">
      <formula>$E$12</formula>
    </cfRule>
    <cfRule type="cellIs" dxfId="15" priority="12" stopIfTrue="1" operator="equal">
      <formula>""</formula>
    </cfRule>
  </conditionalFormatting>
  <conditionalFormatting sqref="E13">
    <cfRule type="cellIs" dxfId="14" priority="13" stopIfTrue="1" operator="greaterThan">
      <formula>$E$13</formula>
    </cfRule>
    <cfRule type="cellIs" dxfId="13" priority="14" stopIfTrue="1" operator="equal">
      <formula>""</formula>
    </cfRule>
  </conditionalFormatting>
  <conditionalFormatting sqref="E14">
    <cfRule type="cellIs" dxfId="12" priority="15" stopIfTrue="1" operator="greaterThan">
      <formula>$E$14</formula>
    </cfRule>
    <cfRule type="cellIs" dxfId="11" priority="16" stopIfTrue="1" operator="equal">
      <formula>""</formula>
    </cfRule>
  </conditionalFormatting>
  <conditionalFormatting sqref="E15">
    <cfRule type="cellIs" dxfId="10" priority="17" stopIfTrue="1" operator="lessThan">
      <formula>$E$15</formula>
    </cfRule>
    <cfRule type="cellIs" dxfId="9" priority="18" stopIfTrue="1" operator="greaterThan">
      <formula>0</formula>
    </cfRule>
  </conditionalFormatting>
  <conditionalFormatting sqref="E16">
    <cfRule type="cellIs" dxfId="8" priority="19" stopIfTrue="1" operator="lessThan">
      <formula>$E$16</formula>
    </cfRule>
    <cfRule type="cellIs" dxfId="7" priority="20" stopIfTrue="1" operator="greaterThan">
      <formula>0</formula>
    </cfRule>
  </conditionalFormatting>
  <conditionalFormatting sqref="E17">
    <cfRule type="cellIs" dxfId="6" priority="21" stopIfTrue="1" operator="lessThan">
      <formula>$E$17</formula>
    </cfRule>
    <cfRule type="cellIs" dxfId="5" priority="22" stopIfTrue="1" operator="greaterThan">
      <formula>0</formula>
    </cfRule>
  </conditionalFormatting>
  <conditionalFormatting sqref="C20:G20">
    <cfRule type="cellIs" dxfId="4" priority="23" stopIfTrue="1" operator="equal">
      <formula>$D$22</formula>
    </cfRule>
    <cfRule type="cellIs" dxfId="3" priority="24" stopIfTrue="1" operator="equal">
      <formula>$D$23</formula>
    </cfRule>
    <cfRule type="cellIs" dxfId="2" priority="25" stopIfTrue="1" operator="equal">
      <formula>$D$24</formula>
    </cfRule>
    <cfRule type="cellIs" dxfId="1" priority="26" stopIfTrue="1" operator="equal">
      <formula>$D$25</formula>
    </cfRule>
    <cfRule type="cellIs" dxfId="0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63</vt:i4>
      </vt:variant>
    </vt:vector>
  </HeadingPairs>
  <TitlesOfParts>
    <vt:vector size="70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Manager/>
  <Company>Enterprise Development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Linda Beitz</cp:lastModifiedBy>
  <cp:revision/>
  <dcterms:created xsi:type="dcterms:W3CDTF">2002-05-15T02:32:49Z</dcterms:created>
  <dcterms:modified xsi:type="dcterms:W3CDTF">2016-04-20T21:11:50Z</dcterms:modified>
  <cp:category/>
  <cp:contentStatus/>
</cp:coreProperties>
</file>