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33240" windowHeight="19540" activeTab="1"/>
  </bookViews>
  <sheets>
    <sheet name="Totals" sheetId="1" r:id="rId1"/>
    <sheet name="Judge1" sheetId="2" r:id="rId2"/>
    <sheet name="Judge2" sheetId="3" r:id="rId3"/>
    <sheet name="Judge3" sheetId="4" r:id="rId4"/>
    <sheet name="Judge4" sheetId="5" r:id="rId5"/>
    <sheet name="Judge5" sheetId="6" r:id="rId6"/>
    <sheet name="Judge6" sheetId="7" r:id="rId7"/>
    <sheet name="Judge7" sheetId="8" r:id="rId8"/>
    <sheet name="Judge8" sheetId="9" r:id="rId9"/>
    <sheet name="Judge9" sheetId="10" r:id="rId10"/>
    <sheet name="Judge10" sheetId="11" r:id="rId11"/>
    <sheet name="Printable" sheetId="12" r:id="rId12"/>
  </sheets>
  <definedNames>
    <definedName name="ChairName" localSheetId="1">'Judge1'!$F$4</definedName>
    <definedName name="ChairName" localSheetId="10">'Judge10'!$F$4</definedName>
    <definedName name="ChairName" localSheetId="2">'Judge2'!$F$4</definedName>
    <definedName name="ChairName" localSheetId="3">'Judge3'!$F$4</definedName>
    <definedName name="ChairName" localSheetId="4">'Judge4'!$F$4</definedName>
    <definedName name="ChairName" localSheetId="5">'Judge5'!$F$4</definedName>
    <definedName name="ChairName" localSheetId="6">'Judge6'!$F$4</definedName>
    <definedName name="ChairName" localSheetId="7">'Judge7'!$F$4</definedName>
    <definedName name="ChairName" localSheetId="8">'Judge8'!$F$4</definedName>
    <definedName name="ChairName" localSheetId="9">'Judge9'!$F$4</definedName>
    <definedName name="ChairName" localSheetId="11">'Printable'!$F$4</definedName>
    <definedName name="ChairName">'Totals'!$F$4</definedName>
    <definedName name="ContestName" localSheetId="1">'Judge1'!$D$4</definedName>
    <definedName name="ContestName" localSheetId="10">'Judge10'!$D$4</definedName>
    <definedName name="ContestName" localSheetId="2">'Judge2'!$D$4</definedName>
    <definedName name="ContestName" localSheetId="3">'Judge3'!$D$4</definedName>
    <definedName name="ContestName" localSheetId="4">'Judge4'!$D$4</definedName>
    <definedName name="ContestName" localSheetId="5">'Judge5'!$D$4</definedName>
    <definedName name="ContestName" localSheetId="6">'Judge6'!$D$4</definedName>
    <definedName name="ContestName" localSheetId="7">'Judge7'!$D$4</definedName>
    <definedName name="ContestName" localSheetId="8">'Judge8'!$D$4</definedName>
    <definedName name="ContestName" localSheetId="9">'Judge9'!$D$4</definedName>
    <definedName name="ContestName" localSheetId="11">'Printable'!$D$4</definedName>
    <definedName name="ContestName">'Totals'!$D$4</definedName>
    <definedName name="DataBlock" localSheetId="1">'Judge1'!$A$6:$I$21</definedName>
    <definedName name="DataBlock" localSheetId="10">'Judge10'!$A$6:$I$21</definedName>
    <definedName name="DataBlock" localSheetId="2">'Judge2'!$A$6:$I$21</definedName>
    <definedName name="DataBlock" localSheetId="3">'Judge3'!$A$6:$I$21</definedName>
    <definedName name="DataBlock" localSheetId="4">'Judge4'!$A$6:$I$21</definedName>
    <definedName name="DataBlock" localSheetId="5">'Judge5'!$A$6:$I$21</definedName>
    <definedName name="DataBlock" localSheetId="6">'Judge6'!$A$6:$I$21</definedName>
    <definedName name="DataBlock" localSheetId="7">'Judge7'!$A$6:$I$21</definedName>
    <definedName name="DataBlock" localSheetId="8">'Judge8'!$A$6:$I$21</definedName>
    <definedName name="DataBlock" localSheetId="9">'Judge9'!$A$6:$I$21</definedName>
    <definedName name="DataBlock" localSheetId="11">'Printable'!$A$6:$I$21</definedName>
    <definedName name="DataBlock">'Totals'!$A$6:$I$21</definedName>
    <definedName name="DivisionName" localSheetId="1">'Judge1'!$D$5</definedName>
    <definedName name="DivisionName" localSheetId="10">'Judge10'!$D$5</definedName>
    <definedName name="DivisionName" localSheetId="2">'Judge2'!$D$5</definedName>
    <definedName name="DivisionName" localSheetId="3">'Judge3'!$D$5</definedName>
    <definedName name="DivisionName" localSheetId="4">'Judge4'!$D$5</definedName>
    <definedName name="DivisionName" localSheetId="5">'Judge5'!$D$5</definedName>
    <definedName name="DivisionName" localSheetId="6">'Judge6'!$D$5</definedName>
    <definedName name="DivisionName" localSheetId="7">'Judge7'!$D$5</definedName>
    <definedName name="DivisionName" localSheetId="8">'Judge8'!$D$5</definedName>
    <definedName name="DivisionName" localSheetId="9">'Judge9'!$D$5</definedName>
    <definedName name="DivisionName" localSheetId="11">'Printable'!$D$5</definedName>
    <definedName name="DivisionName">'Totals'!$D$5</definedName>
    <definedName name="FirstContestant" localSheetId="1">'Judge1'!$F$6</definedName>
    <definedName name="FirstContestant" localSheetId="10">'Judge10'!$F$6</definedName>
    <definedName name="FirstContestant" localSheetId="2">'Judge2'!$F$6</definedName>
    <definedName name="FirstContestant" localSheetId="3">'Judge3'!$F$6</definedName>
    <definedName name="FirstContestant" localSheetId="4">'Judge4'!$F$6</definedName>
    <definedName name="FirstContestant" localSheetId="5">'Judge5'!$F$6</definedName>
    <definedName name="FirstContestant" localSheetId="6">'Judge6'!$F$6</definedName>
    <definedName name="FirstContestant" localSheetId="7">'Judge7'!$F$6</definedName>
    <definedName name="FirstContestant" localSheetId="8">'Judge8'!$F$6</definedName>
    <definedName name="FirstContestant" localSheetId="9">'Judge9'!$F$6</definedName>
    <definedName name="FirstContestant" localSheetId="11">'Printable'!$F$6</definedName>
    <definedName name="FirstContestant">'Totals'!$F$6</definedName>
    <definedName name="FirstScore" localSheetId="1">'Judge1'!$F$7</definedName>
    <definedName name="FirstScore" localSheetId="10">'Judge10'!$F$7</definedName>
    <definedName name="FirstScore" localSheetId="2">'Judge2'!$F$7</definedName>
    <definedName name="FirstScore" localSheetId="3">'Judge3'!$F$7</definedName>
    <definedName name="FirstScore" localSheetId="4">'Judge4'!$F$7</definedName>
    <definedName name="FirstScore" localSheetId="5">'Judge5'!$F$7</definedName>
    <definedName name="FirstScore" localSheetId="6">'Judge6'!$F$7</definedName>
    <definedName name="FirstScore" localSheetId="7">'Judge7'!$F$7</definedName>
    <definedName name="FirstScore" localSheetId="8">'Judge8'!$F$7</definedName>
    <definedName name="FirstScore" localSheetId="9">'Judge9'!$F$7</definedName>
    <definedName name="FirstScore" localSheetId="11">'Printable'!$F$7</definedName>
    <definedName name="FirstScore">'Totals'!$F$7</definedName>
    <definedName name="FirstScoreArea" localSheetId="1">'Judge1'!$C$7</definedName>
    <definedName name="FirstScoreArea" localSheetId="10">'Judge10'!$C$7</definedName>
    <definedName name="FirstScoreArea" localSheetId="2">'Judge2'!$C$7</definedName>
    <definedName name="FirstScoreArea" localSheetId="3">'Judge3'!$C$7</definedName>
    <definedName name="FirstScoreArea" localSheetId="4">'Judge4'!$C$7</definedName>
    <definedName name="FirstScoreArea" localSheetId="5">'Judge5'!$C$7</definedName>
    <definedName name="FirstScoreArea" localSheetId="6">'Judge6'!$C$7</definedName>
    <definedName name="FirstScoreArea" localSheetId="7">'Judge7'!$C$7</definedName>
    <definedName name="FirstScoreArea" localSheetId="8">'Judge8'!$C$7</definedName>
    <definedName name="FirstScoreArea" localSheetId="9">'Judge9'!$C$7</definedName>
    <definedName name="FirstScoreArea" localSheetId="11">'Printable'!$C$7</definedName>
    <definedName name="FirstScoreArea">'Totals'!$C$7</definedName>
    <definedName name="JudgeCount" localSheetId="1">'Judge1'!$J$4</definedName>
    <definedName name="JudgeCount" localSheetId="10">'Judge10'!$J$4</definedName>
    <definedName name="JudgeCount" localSheetId="2">'Judge2'!$J$4</definedName>
    <definedName name="JudgeCount" localSheetId="3">'Judge3'!$J$4</definedName>
    <definedName name="JudgeCount" localSheetId="4">'Judge4'!$J$4</definedName>
    <definedName name="JudgeCount" localSheetId="5">'Judge5'!$J$4</definedName>
    <definedName name="JudgeCount" localSheetId="6">'Judge6'!$J$4</definedName>
    <definedName name="JudgeCount" localSheetId="7">'Judge7'!$J$4</definedName>
    <definedName name="JudgeCount" localSheetId="8">'Judge8'!$J$4</definedName>
    <definedName name="JudgeCount" localSheetId="9">'Judge9'!$J$4</definedName>
    <definedName name="JudgeCount" localSheetId="11">'Printable'!$J$4</definedName>
    <definedName name="JudgeCount">'Totals'!$J$4</definedName>
    <definedName name="_xlnm.Print_Titles" localSheetId="1">'Judge1'!$C:$E,'Judge1'!$1:$6</definedName>
    <definedName name="_xlnm.Print_Titles" localSheetId="10">'Judge10'!$C:$E,'Judge10'!$1:$6</definedName>
    <definedName name="_xlnm.Print_Titles" localSheetId="2">'Judge2'!$C:$E,'Judge2'!$1:$6</definedName>
    <definedName name="_xlnm.Print_Titles" localSheetId="3">'Judge3'!$C:$E,'Judge3'!$1:$6</definedName>
    <definedName name="_xlnm.Print_Titles" localSheetId="4">'Judge4'!$C:$E,'Judge4'!$1:$6</definedName>
    <definedName name="_xlnm.Print_Titles" localSheetId="5">'Judge5'!$C:$E,'Judge5'!$1:$6</definedName>
    <definedName name="_xlnm.Print_Titles" localSheetId="6">'Judge6'!$C:$E,'Judge6'!$1:$6</definedName>
    <definedName name="_xlnm.Print_Titles" localSheetId="7">'Judge7'!$C:$E,'Judge7'!$1:$6</definedName>
    <definedName name="_xlnm.Print_Titles" localSheetId="8">'Judge8'!$C:$E,'Judge8'!$1:$6</definedName>
    <definedName name="_xlnm.Print_Titles" localSheetId="9">'Judge9'!$C:$E,'Judge9'!$1:$6</definedName>
    <definedName name="_xlnm.Print_Titles" localSheetId="11">'Printable'!$C:$E,'Printable'!$1:$6</definedName>
    <definedName name="_xlnm.Print_Titles" localSheetId="0">'Totals'!$C:$E,'Totals'!$1:$6</definedName>
    <definedName name="SkillsArea" localSheetId="1">'Judge1'!#REF!</definedName>
    <definedName name="SkillsArea" localSheetId="10">'Judge10'!#REF!</definedName>
    <definedName name="SkillsArea" localSheetId="2">'Judge2'!#REF!</definedName>
    <definedName name="SkillsArea" localSheetId="3">'Judge3'!#REF!</definedName>
    <definedName name="SkillsArea" localSheetId="4">'Judge4'!#REF!</definedName>
    <definedName name="SkillsArea" localSheetId="5">'Judge5'!#REF!</definedName>
    <definedName name="SkillsArea" localSheetId="6">'Judge6'!#REF!</definedName>
    <definedName name="SkillsArea" localSheetId="7">'Judge7'!#REF!</definedName>
    <definedName name="SkillsArea" localSheetId="8">'Judge8'!#REF!</definedName>
    <definedName name="SkillsArea" localSheetId="9">'Judge9'!#REF!</definedName>
    <definedName name="SkillsArea" localSheetId="11">'Printable'!#REF!</definedName>
    <definedName name="SkillsArea">'Totals'!#REF!</definedName>
    <definedName name="StartContestants" localSheetId="1">'Judge1'!#REF!</definedName>
    <definedName name="StartContestants" localSheetId="10">'Judge10'!#REF!</definedName>
    <definedName name="StartContestants" localSheetId="2">'Judge2'!#REF!</definedName>
    <definedName name="StartContestants" localSheetId="3">'Judge3'!#REF!</definedName>
    <definedName name="StartContestants" localSheetId="4">'Judge4'!#REF!</definedName>
    <definedName name="StartContestants" localSheetId="5">'Judge5'!#REF!</definedName>
    <definedName name="StartContestants" localSheetId="6">'Judge6'!#REF!</definedName>
    <definedName name="StartContestants" localSheetId="7">'Judge7'!#REF!</definedName>
    <definedName name="StartContestants" localSheetId="8">'Judge8'!#REF!</definedName>
    <definedName name="StartContestants" localSheetId="9">'Judge9'!#REF!</definedName>
    <definedName name="StartContestants" localSheetId="11">'Printable'!#REF!</definedName>
    <definedName name="StartContestants">'Totals'!#REF!</definedName>
  </definedNames>
  <calcPr fullCalcOnLoad="1"/>
</workbook>
</file>

<file path=xl/sharedStrings.xml><?xml version="1.0" encoding="utf-8"?>
<sst xmlns="http://schemas.openxmlformats.org/spreadsheetml/2006/main" count="480" uniqueCount="38">
  <si>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</si>
  <si>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</si>
  <si>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</si>
  <si>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</si>
  <si>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</si>
  <si>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</si>
  <si>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</si>
  <si>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</si>
  <si>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</si>
  <si>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</si>
  <si>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</si>
  <si>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</si>
  <si>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Nurse Assisting</t>
  </si>
  <si>
    <t>S</t>
  </si>
  <si>
    <t>Standard</t>
  </si>
  <si>
    <t>Transfer, Range of Motion</t>
  </si>
  <si>
    <t>Cardiopulmonary Resuscitation</t>
  </si>
  <si>
    <t>Transfer Belt</t>
  </si>
  <si>
    <t>Job Interview</t>
  </si>
  <si>
    <t>V/S, Record Intake</t>
  </si>
  <si>
    <t>Empty Catheter, Record Output, Positioning</t>
  </si>
  <si>
    <t>Professional Appearance</t>
  </si>
  <si>
    <t>Written Test</t>
  </si>
  <si>
    <t>Penalty</t>
  </si>
  <si>
    <t>Clothing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</si>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</sst>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?_);_(@_)"/>
    <numFmt numFmtId="173" formatCode="#,##0.00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right"/>
    </xf>
    <xf numFmtId="172" fontId="0" fillId="0" borderId="0" xfId="42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173" fontId="0" fillId="0" borderId="0" xfId="42" applyNumberFormat="1" applyFont="1" applyAlignment="1" applyProtection="1">
      <alignment/>
      <protection locked="0"/>
    </xf>
    <xf numFmtId="173" fontId="0" fillId="0" borderId="0" xfId="0" applyNumberFormat="1" applyAlignment="1">
      <alignment/>
    </xf>
    <xf numFmtId="0" fontId="0" fillId="0" borderId="0" xfId="42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33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3" fillId="0" borderId="0" xfId="0" applyFont="1" applyAlignment="1">
      <alignment/>
    </xf>
    <xf numFmtId="173" fontId="0" fillId="0" borderId="0" xfId="42" applyNumberFormat="1" applyFont="1" applyAlignment="1" applyProtection="1">
      <alignment/>
      <protection/>
    </xf>
    <xf numFmtId="173" fontId="0" fillId="33" borderId="0" xfId="42" applyNumberFormat="1" applyFont="1" applyFill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0" borderId="1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78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rgb="FF99CC00"/>
        </patternFill>
      </fill>
      <border/>
    </dxf>
    <dxf>
      <fill>
        <patternFill>
          <bgColor rgb="FF865357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spans="4:7" ht="18">
      <c r="D2" s="4" t="s">
        <v>1</v>
      </c>
      <c r="G2" s="22" t="s">
        <v>36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35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1924</v>
      </c>
      <c r="G6" s="1">
        <v>2063</v>
      </c>
      <c r="H6" s="1"/>
      <c r="I6" s="1"/>
    </row>
    <row r="7" spans="1:78" ht="12.75">
      <c r="A7" s="13">
        <v>11420</v>
      </c>
      <c r="B7" s="13">
        <v>263686</v>
      </c>
      <c r="C7" s="12" t="s">
        <v>14</v>
      </c>
      <c r="D7" s="3" t="s">
        <v>15</v>
      </c>
      <c r="E7" s="3">
        <v>175</v>
      </c>
      <c r="F7" s="23">
        <f>IF(ISERROR(AVERAGE(Judge1:Judge10!F7))," ",AVERAGE(Judge1:Judge10!F7))</f>
        <v>100</v>
      </c>
      <c r="G7" s="23" t="str">
        <f>IF(ISERROR(AVERAGE(Judge1:Judge10!G7))," ",AVERAGE(Judge1:Judge10!G7))</f>
        <v> 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11420</v>
      </c>
      <c r="B8" s="13">
        <v>263687</v>
      </c>
      <c r="C8" s="3" t="s">
        <v>14</v>
      </c>
      <c r="D8" s="3" t="s">
        <v>16</v>
      </c>
      <c r="E8" s="3">
        <v>75</v>
      </c>
      <c r="F8" s="23">
        <f>IF(ISERROR(AVERAGE(Judge1:Judge10!F8))," ",AVERAGE(Judge1:Judge10!F8))</f>
        <v>63</v>
      </c>
      <c r="G8" s="23" t="str">
        <f>IF(ISERROR(AVERAGE(Judge1:Judge10!G8))," ",AVERAGE(Judge1:Judge10!G8))</f>
        <v> 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11420</v>
      </c>
      <c r="B9" s="13">
        <v>263688</v>
      </c>
      <c r="C9" s="3" t="s">
        <v>14</v>
      </c>
      <c r="D9" s="3" t="s">
        <v>17</v>
      </c>
      <c r="E9" s="3">
        <v>160</v>
      </c>
      <c r="F9" s="23">
        <f>IF(ISERROR(AVERAGE(Judge1:Judge10!F9))," ",AVERAGE(Judge1:Judge10!F9))</f>
        <v>160</v>
      </c>
      <c r="G9" s="23" t="str">
        <f>IF(ISERROR(AVERAGE(Judge1:Judge10!G9))," ",AVERAGE(Judge1:Judge10!G9))</f>
        <v> 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11420</v>
      </c>
      <c r="B10" s="13">
        <v>263689</v>
      </c>
      <c r="C10" s="3" t="s">
        <v>14</v>
      </c>
      <c r="D10" s="3" t="s">
        <v>18</v>
      </c>
      <c r="E10" s="3">
        <v>120</v>
      </c>
      <c r="F10" s="23">
        <f>IF(ISERROR(AVERAGE(Judge1:Judge10!F10))," ",AVERAGE(Judge1:Judge10!F10))</f>
        <v>120</v>
      </c>
      <c r="G10" s="23" t="str">
        <f>IF(ISERROR(AVERAGE(Judge1:Judge10!G10))," ",AVERAGE(Judge1:Judge10!G10))</f>
        <v> 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11420</v>
      </c>
      <c r="B11" s="13">
        <v>263690</v>
      </c>
      <c r="C11" s="3" t="s">
        <v>14</v>
      </c>
      <c r="D11" s="3" t="s">
        <v>19</v>
      </c>
      <c r="E11" s="3">
        <v>180</v>
      </c>
      <c r="F11" s="23">
        <f>IF(ISERROR(AVERAGE(Judge1:Judge10!F11))," ",AVERAGE(Judge1:Judge10!F11))</f>
        <v>145</v>
      </c>
      <c r="G11" s="23" t="str">
        <f>IF(ISERROR(AVERAGE(Judge1:Judge10!G11))," ",AVERAGE(Judge1:Judge10!G11))</f>
        <v> 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11420</v>
      </c>
      <c r="B12" s="13">
        <v>263691</v>
      </c>
      <c r="C12" s="3" t="s">
        <v>14</v>
      </c>
      <c r="D12" s="3" t="s">
        <v>20</v>
      </c>
      <c r="E12" s="3">
        <v>180</v>
      </c>
      <c r="F12" s="23">
        <f>IF(ISERROR(AVERAGE(Judge1:Judge10!F12))," ",AVERAGE(Judge1:Judge10!F12))</f>
        <v>145</v>
      </c>
      <c r="G12" s="23" t="str">
        <f>IF(ISERROR(AVERAGE(Judge1:Judge10!G12))," ",AVERAGE(Judge1:Judge10!G12))</f>
        <v> 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11420</v>
      </c>
      <c r="B13" s="13">
        <v>263692</v>
      </c>
      <c r="C13" s="3" t="s">
        <v>14</v>
      </c>
      <c r="D13" s="3" t="s">
        <v>21</v>
      </c>
      <c r="E13" s="3">
        <v>10</v>
      </c>
      <c r="F13" s="23">
        <f>IF(ISERROR(AVERAGE(Judge1:Judge10!F13))," ",AVERAGE(Judge1:Judge10!F13))</f>
        <v>10</v>
      </c>
      <c r="G13" s="23" t="str">
        <f>IF(ISERROR(AVERAGE(Judge1:Judge10!G13))," ",AVERAGE(Judge1:Judge10!G13))</f>
        <v> 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11420</v>
      </c>
      <c r="B14" s="13">
        <v>263693</v>
      </c>
      <c r="C14" s="3" t="s">
        <v>14</v>
      </c>
      <c r="D14" s="3" t="s">
        <v>22</v>
      </c>
      <c r="E14" s="3">
        <v>100</v>
      </c>
      <c r="F14" s="23">
        <f>IF(ISERROR(AVERAGE(Judge1:Judge10!F14))," ",AVERAGE(Judge1:Judge10!F14))</f>
        <v>72</v>
      </c>
      <c r="G14" s="23" t="str">
        <f>IF(ISERROR(AVERAGE(Judge1:Judge10!G14))," ",AVERAGE(Judge1:Judge10!G14))</f>
        <v> 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11420</v>
      </c>
      <c r="B15" s="13">
        <v>263694</v>
      </c>
      <c r="C15" s="14" t="s">
        <v>23</v>
      </c>
      <c r="D15" s="14" t="s">
        <v>24</v>
      </c>
      <c r="E15" s="14">
        <v>-50</v>
      </c>
      <c r="F15" s="24" t="str">
        <f>IF(ISERROR(AVERAGE(Judge1:Judge10!F15))," ",AVERAGE(Judge1:Judge10!F15))</f>
        <v> </v>
      </c>
      <c r="G15" s="24" t="str">
        <f>IF(ISERROR(AVERAGE(Judge1:Judge10!G15))," ",AVERAGE(Judge1:Judge10!G15))</f>
        <v> </v>
      </c>
      <c r="H15" s="15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11420</v>
      </c>
      <c r="B16" s="13">
        <v>263695</v>
      </c>
      <c r="C16" s="14" t="s">
        <v>23</v>
      </c>
      <c r="D16" s="14" t="s">
        <v>25</v>
      </c>
      <c r="E16" s="14">
        <v>-10</v>
      </c>
      <c r="F16" s="24" t="str">
        <f>IF(ISERROR(AVERAGE(Judge1:Judge10!F16))," ",AVERAGE(Judge1:Judge10!F16))</f>
        <v> </v>
      </c>
      <c r="G16" s="24" t="str">
        <f>IF(ISERROR(AVERAGE(Judge1:Judge10!G16))," ",AVERAGE(Judge1:Judge10!G16))</f>
        <v> </v>
      </c>
      <c r="H16" s="15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27</v>
      </c>
      <c r="F19" s="16">
        <f>SUM($F$7:$F$16)</f>
        <v>815</v>
      </c>
      <c r="G19" s="16">
        <f>SUM($G$7:$G$16)</f>
        <v>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.75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28</v>
      </c>
      <c r="D21" s="17">
        <f>LARGE($F$19:$G$19,1)</f>
        <v>815</v>
      </c>
      <c r="E21">
        <f>INDEX($F$6:$G$6,MATCH($D$21,$F$19:$G$19,0))</f>
        <v>1924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31</v>
      </c>
      <c r="D22" s="18">
        <f>LARGE($F$19:$G$19,2)</f>
        <v>0</v>
      </c>
      <c r="E22">
        <f>INDEX($F$6:$G$6,MATCH($D$22,$F$19:$G$19,0))</f>
        <v>2063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32</v>
      </c>
      <c r="D23" s="19" t="e">
        <f>LARGE($F$19:$G$19,3)</f>
        <v>#NUM!</v>
      </c>
      <c r="E23" t="e">
        <f>INDEX($F$6:$G$6,MATCH($D$23,$F$19:$G$19,0))</f>
        <v>#NUM!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.75">
      <c r="C24" t="s">
        <v>33</v>
      </c>
      <c r="D24" s="20" t="e">
        <f>LARGE($F$19:$G$19,4)</f>
        <v>#NUM!</v>
      </c>
      <c r="E24" t="e">
        <f>INDEX($F$6:$G$6,MATCH($D$24,$F$19:$G$19,0))</f>
        <v>#NUM!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ht="12.75">
      <c r="C25" t="s">
        <v>34</v>
      </c>
      <c r="D25" s="21" t="e">
        <f>LARGE($F$19:$G$19,5)</f>
        <v>#NUM!</v>
      </c>
      <c r="E25" t="e">
        <f>INDEX($F$6:$G$6,MATCH($D$25,$F$19:$G$19,0))</f>
        <v>#NUM!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Totals!$E$7</formula>
    </cfRule>
    <cfRule type="cellIs" priority="2" dxfId="7" operator="equal" stopIfTrue="1">
      <formula>""</formula>
    </cfRule>
  </conditionalFormatting>
  <conditionalFormatting sqref="E8:G8">
    <cfRule type="cellIs" priority="3" dxfId="3" operator="greaterThan" stopIfTrue="1">
      <formula>Totals!$E$8</formula>
    </cfRule>
    <cfRule type="cellIs" priority="4" dxfId="7" operator="equal" stopIfTrue="1">
      <formula>""</formula>
    </cfRule>
  </conditionalFormatting>
  <conditionalFormatting sqref="E9:G9">
    <cfRule type="cellIs" priority="5" dxfId="3" operator="greaterThan" stopIfTrue="1">
      <formula>Totals!$E$9</formula>
    </cfRule>
    <cfRule type="cellIs" priority="6" dxfId="7" operator="equal" stopIfTrue="1">
      <formula>""</formula>
    </cfRule>
  </conditionalFormatting>
  <conditionalFormatting sqref="E10:G10">
    <cfRule type="cellIs" priority="7" dxfId="3" operator="greaterThan" stopIfTrue="1">
      <formula>Totals!$E$10</formula>
    </cfRule>
    <cfRule type="cellIs" priority="8" dxfId="7" operator="equal" stopIfTrue="1">
      <formula>""</formula>
    </cfRule>
  </conditionalFormatting>
  <conditionalFormatting sqref="E11:G11">
    <cfRule type="cellIs" priority="9" dxfId="3" operator="greaterThan" stopIfTrue="1">
      <formula>Totals!$E$11</formula>
    </cfRule>
    <cfRule type="cellIs" priority="10" dxfId="7" operator="equal" stopIfTrue="1">
      <formula>""</formula>
    </cfRule>
  </conditionalFormatting>
  <conditionalFormatting sqref="E12:G12">
    <cfRule type="cellIs" priority="11" dxfId="3" operator="greaterThan" stopIfTrue="1">
      <formula>Totals!$E$12</formula>
    </cfRule>
    <cfRule type="cellIs" priority="12" dxfId="7" operator="equal" stopIfTrue="1">
      <formula>""</formula>
    </cfRule>
  </conditionalFormatting>
  <conditionalFormatting sqref="E13:G13">
    <cfRule type="cellIs" priority="13" dxfId="3" operator="greaterThan" stopIfTrue="1">
      <formula>Totals!$E$13</formula>
    </cfRule>
    <cfRule type="cellIs" priority="14" dxfId="7" operator="equal" stopIfTrue="1">
      <formula>""</formula>
    </cfRule>
  </conditionalFormatting>
  <conditionalFormatting sqref="E14:G14">
    <cfRule type="cellIs" priority="15" dxfId="3" operator="greaterThan" stopIfTrue="1">
      <formula>Totals!$E$14</formula>
    </cfRule>
    <cfRule type="cellIs" priority="16" dxfId="7" operator="equal" stopIfTrue="1">
      <formula>""</formula>
    </cfRule>
  </conditionalFormatting>
  <conditionalFormatting sqref="E15:G15">
    <cfRule type="cellIs" priority="17" dxfId="3" operator="lessThan" stopIfTrue="1">
      <formula>Totals!$E$15</formula>
    </cfRule>
    <cfRule type="cellIs" priority="18" dxfId="3" operator="greaterThan" stopIfTrue="1">
      <formula>0</formula>
    </cfRule>
  </conditionalFormatting>
  <conditionalFormatting sqref="E16:G16">
    <cfRule type="cellIs" priority="19" dxfId="3" operator="lessThan" stopIfTrue="1">
      <formula>Totals!$E$16</formula>
    </cfRule>
    <cfRule type="cellIs" priority="20" dxfId="3" operator="greaterThan" stopIfTrue="1">
      <formula>0</formula>
    </cfRule>
  </conditionalFormatting>
  <conditionalFormatting sqref="C19:G19">
    <cfRule type="cellIs" priority="21" dxfId="2" operator="equal" stopIfTrue="1">
      <formula>Totals!$D$21</formula>
    </cfRule>
    <cfRule type="cellIs" priority="22" dxfId="1" operator="equal" stopIfTrue="1">
      <formula>Totals!$D$22</formula>
    </cfRule>
    <cfRule type="cellIs" priority="23" dxfId="0" operator="equal" stopIfTrue="1">
      <formula>Totals!$D$23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35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1924</v>
      </c>
      <c r="G6" s="1">
        <v>2063</v>
      </c>
      <c r="H6" s="1"/>
      <c r="I6" s="1"/>
    </row>
    <row r="7" spans="1:78" ht="12.75">
      <c r="A7" s="13">
        <v>11420</v>
      </c>
      <c r="B7" s="13">
        <v>263686</v>
      </c>
      <c r="C7" s="12" t="s">
        <v>14</v>
      </c>
      <c r="D7" s="3" t="s">
        <v>15</v>
      </c>
      <c r="E7" s="3">
        <v>175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11420</v>
      </c>
      <c r="B8" s="13">
        <v>263687</v>
      </c>
      <c r="C8" s="3" t="s">
        <v>14</v>
      </c>
      <c r="D8" s="3" t="s">
        <v>16</v>
      </c>
      <c r="E8" s="3">
        <v>75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11420</v>
      </c>
      <c r="B9" s="13">
        <v>263688</v>
      </c>
      <c r="C9" s="3" t="s">
        <v>14</v>
      </c>
      <c r="D9" s="3" t="s">
        <v>17</v>
      </c>
      <c r="E9" s="3">
        <v>160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11420</v>
      </c>
      <c r="B10" s="13">
        <v>263689</v>
      </c>
      <c r="C10" s="3" t="s">
        <v>14</v>
      </c>
      <c r="D10" s="3" t="s">
        <v>18</v>
      </c>
      <c r="E10" s="3">
        <v>120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11420</v>
      </c>
      <c r="B11" s="13">
        <v>263690</v>
      </c>
      <c r="C11" s="3" t="s">
        <v>14</v>
      </c>
      <c r="D11" s="3" t="s">
        <v>19</v>
      </c>
      <c r="E11" s="3">
        <v>180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11420</v>
      </c>
      <c r="B12" s="13">
        <v>263691</v>
      </c>
      <c r="C12" s="3" t="s">
        <v>14</v>
      </c>
      <c r="D12" s="3" t="s">
        <v>20</v>
      </c>
      <c r="E12" s="3">
        <v>180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11420</v>
      </c>
      <c r="B13" s="13">
        <v>263692</v>
      </c>
      <c r="C13" s="3" t="s">
        <v>14</v>
      </c>
      <c r="D13" s="3" t="s">
        <v>21</v>
      </c>
      <c r="E13" s="3">
        <v>10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11420</v>
      </c>
      <c r="B14" s="13">
        <v>263693</v>
      </c>
      <c r="C14" s="3" t="s">
        <v>14</v>
      </c>
      <c r="D14" s="3" t="s">
        <v>22</v>
      </c>
      <c r="E14" s="3"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11420</v>
      </c>
      <c r="B15" s="13">
        <v>263694</v>
      </c>
      <c r="C15" s="14" t="s">
        <v>23</v>
      </c>
      <c r="D15" s="14" t="s">
        <v>24</v>
      </c>
      <c r="E15" s="14">
        <v>-50</v>
      </c>
      <c r="F15" s="15"/>
      <c r="G15" s="15"/>
      <c r="H15" s="15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11420</v>
      </c>
      <c r="B16" s="13">
        <v>263695</v>
      </c>
      <c r="C16" s="14" t="s">
        <v>23</v>
      </c>
      <c r="D16" s="14" t="s">
        <v>25</v>
      </c>
      <c r="E16" s="14">
        <v>-10</v>
      </c>
      <c r="F16" s="15"/>
      <c r="G16" s="15"/>
      <c r="H16" s="15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27</v>
      </c>
      <c r="F19" s="16">
        <f>SUM($F$7:$F$16)</f>
        <v>0</v>
      </c>
      <c r="G19" s="16">
        <f>SUM($G$7:$G$16)</f>
        <v>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.75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Judge9!$E$7</formula>
    </cfRule>
    <cfRule type="cellIs" priority="2" dxfId="7" operator="equal" stopIfTrue="1">
      <formula>""</formula>
    </cfRule>
  </conditionalFormatting>
  <conditionalFormatting sqref="E8:G8">
    <cfRule type="cellIs" priority="3" dxfId="3" operator="greaterThan" stopIfTrue="1">
      <formula>Judge9!$E$8</formula>
    </cfRule>
    <cfRule type="cellIs" priority="4" dxfId="7" operator="equal" stopIfTrue="1">
      <formula>""</formula>
    </cfRule>
  </conditionalFormatting>
  <conditionalFormatting sqref="E9:G9">
    <cfRule type="cellIs" priority="5" dxfId="3" operator="greaterThan" stopIfTrue="1">
      <formula>Judge9!$E$9</formula>
    </cfRule>
    <cfRule type="cellIs" priority="6" dxfId="7" operator="equal" stopIfTrue="1">
      <formula>""</formula>
    </cfRule>
  </conditionalFormatting>
  <conditionalFormatting sqref="E10:G10">
    <cfRule type="cellIs" priority="7" dxfId="3" operator="greaterThan" stopIfTrue="1">
      <formula>Judge9!$E$10</formula>
    </cfRule>
    <cfRule type="cellIs" priority="8" dxfId="7" operator="equal" stopIfTrue="1">
      <formula>""</formula>
    </cfRule>
  </conditionalFormatting>
  <conditionalFormatting sqref="E11:G11">
    <cfRule type="cellIs" priority="9" dxfId="3" operator="greaterThan" stopIfTrue="1">
      <formula>Judge9!$E$11</formula>
    </cfRule>
    <cfRule type="cellIs" priority="10" dxfId="7" operator="equal" stopIfTrue="1">
      <formula>""</formula>
    </cfRule>
  </conditionalFormatting>
  <conditionalFormatting sqref="E12:G12">
    <cfRule type="cellIs" priority="11" dxfId="3" operator="greaterThan" stopIfTrue="1">
      <formula>Judge9!$E$12</formula>
    </cfRule>
    <cfRule type="cellIs" priority="12" dxfId="7" operator="equal" stopIfTrue="1">
      <formula>""</formula>
    </cfRule>
  </conditionalFormatting>
  <conditionalFormatting sqref="E13:G13">
    <cfRule type="cellIs" priority="13" dxfId="3" operator="greaterThan" stopIfTrue="1">
      <formula>Judge9!$E$13</formula>
    </cfRule>
    <cfRule type="cellIs" priority="14" dxfId="7" operator="equal" stopIfTrue="1">
      <formula>""</formula>
    </cfRule>
  </conditionalFormatting>
  <conditionalFormatting sqref="E14:G14">
    <cfRule type="cellIs" priority="15" dxfId="3" operator="greaterThan" stopIfTrue="1">
      <formula>Judge9!$E$14</formula>
    </cfRule>
    <cfRule type="cellIs" priority="16" dxfId="7" operator="equal" stopIfTrue="1">
      <formula>""</formula>
    </cfRule>
  </conditionalFormatting>
  <conditionalFormatting sqref="E15:G15">
    <cfRule type="cellIs" priority="17" dxfId="3" operator="lessThan" stopIfTrue="1">
      <formula>Judge9!$E$15</formula>
    </cfRule>
    <cfRule type="cellIs" priority="18" dxfId="3" operator="greaterThan" stopIfTrue="1">
      <formula>0</formula>
    </cfRule>
  </conditionalFormatting>
  <conditionalFormatting sqref="E16:G16">
    <cfRule type="cellIs" priority="19" dxfId="3" operator="lessThan" stopIfTrue="1">
      <formula>Judge9!$E$16</formula>
    </cfRule>
    <cfRule type="cellIs" priority="20" dxfId="3" operator="greaterThan" stopIfTrue="1">
      <formula>0</formula>
    </cfRule>
  </conditionalFormatting>
  <conditionalFormatting sqref="C19:G19">
    <cfRule type="cellIs" priority="21" dxfId="2" operator="equal" stopIfTrue="1">
      <formula>Judge9!$D$21</formula>
    </cfRule>
    <cfRule type="cellIs" priority="22" dxfId="1" operator="equal" stopIfTrue="1">
      <formula>Judge9!$D$22</formula>
    </cfRule>
    <cfRule type="cellIs" priority="23" dxfId="0" operator="equal" stopIfTrue="1">
      <formula>Judge9!$D$23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35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1924</v>
      </c>
      <c r="G6" s="1">
        <v>2063</v>
      </c>
      <c r="H6" s="1"/>
      <c r="I6" s="1"/>
    </row>
    <row r="7" spans="1:78" ht="12.75">
      <c r="A7" s="13">
        <v>11420</v>
      </c>
      <c r="B7" s="13">
        <v>263686</v>
      </c>
      <c r="C7" s="12" t="s">
        <v>14</v>
      </c>
      <c r="D7" s="3" t="s">
        <v>15</v>
      </c>
      <c r="E7" s="3">
        <v>175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11420</v>
      </c>
      <c r="B8" s="13">
        <v>263687</v>
      </c>
      <c r="C8" s="3" t="s">
        <v>14</v>
      </c>
      <c r="D8" s="3" t="s">
        <v>16</v>
      </c>
      <c r="E8" s="3">
        <v>75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11420</v>
      </c>
      <c r="B9" s="13">
        <v>263688</v>
      </c>
      <c r="C9" s="3" t="s">
        <v>14</v>
      </c>
      <c r="D9" s="3" t="s">
        <v>17</v>
      </c>
      <c r="E9" s="3">
        <v>160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11420</v>
      </c>
      <c r="B10" s="13">
        <v>263689</v>
      </c>
      <c r="C10" s="3" t="s">
        <v>14</v>
      </c>
      <c r="D10" s="3" t="s">
        <v>18</v>
      </c>
      <c r="E10" s="3">
        <v>120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11420</v>
      </c>
      <c r="B11" s="13">
        <v>263690</v>
      </c>
      <c r="C11" s="3" t="s">
        <v>14</v>
      </c>
      <c r="D11" s="3" t="s">
        <v>19</v>
      </c>
      <c r="E11" s="3">
        <v>180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11420</v>
      </c>
      <c r="B12" s="13">
        <v>263691</v>
      </c>
      <c r="C12" s="3" t="s">
        <v>14</v>
      </c>
      <c r="D12" s="3" t="s">
        <v>20</v>
      </c>
      <c r="E12" s="3">
        <v>180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11420</v>
      </c>
      <c r="B13" s="13">
        <v>263692</v>
      </c>
      <c r="C13" s="3" t="s">
        <v>14</v>
      </c>
      <c r="D13" s="3" t="s">
        <v>21</v>
      </c>
      <c r="E13" s="3">
        <v>10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11420</v>
      </c>
      <c r="B14" s="13">
        <v>263693</v>
      </c>
      <c r="C14" s="3" t="s">
        <v>14</v>
      </c>
      <c r="D14" s="3" t="s">
        <v>22</v>
      </c>
      <c r="E14" s="3"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11420</v>
      </c>
      <c r="B15" s="13">
        <v>263694</v>
      </c>
      <c r="C15" s="14" t="s">
        <v>23</v>
      </c>
      <c r="D15" s="14" t="s">
        <v>24</v>
      </c>
      <c r="E15" s="14">
        <v>-50</v>
      </c>
      <c r="F15" s="15"/>
      <c r="G15" s="15"/>
      <c r="H15" s="15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11420</v>
      </c>
      <c r="B16" s="13">
        <v>263695</v>
      </c>
      <c r="C16" s="14" t="s">
        <v>23</v>
      </c>
      <c r="D16" s="14" t="s">
        <v>25</v>
      </c>
      <c r="E16" s="14">
        <v>-10</v>
      </c>
      <c r="F16" s="15"/>
      <c r="G16" s="15"/>
      <c r="H16" s="15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27</v>
      </c>
      <c r="F19" s="16">
        <f>SUM($F$7:$F$16)</f>
        <v>0</v>
      </c>
      <c r="G19" s="16">
        <f>SUM($G$7:$G$16)</f>
        <v>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.75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Judge10!$E$7</formula>
    </cfRule>
    <cfRule type="cellIs" priority="2" dxfId="7" operator="equal" stopIfTrue="1">
      <formula>""</formula>
    </cfRule>
  </conditionalFormatting>
  <conditionalFormatting sqref="E8:G8">
    <cfRule type="cellIs" priority="3" dxfId="3" operator="greaterThan" stopIfTrue="1">
      <formula>Judge10!$E$8</formula>
    </cfRule>
    <cfRule type="cellIs" priority="4" dxfId="7" operator="equal" stopIfTrue="1">
      <formula>""</formula>
    </cfRule>
  </conditionalFormatting>
  <conditionalFormatting sqref="E9:G9">
    <cfRule type="cellIs" priority="5" dxfId="3" operator="greaterThan" stopIfTrue="1">
      <formula>Judge10!$E$9</formula>
    </cfRule>
    <cfRule type="cellIs" priority="6" dxfId="7" operator="equal" stopIfTrue="1">
      <formula>""</formula>
    </cfRule>
  </conditionalFormatting>
  <conditionalFormatting sqref="E10:G10">
    <cfRule type="cellIs" priority="7" dxfId="3" operator="greaterThan" stopIfTrue="1">
      <formula>Judge10!$E$10</formula>
    </cfRule>
    <cfRule type="cellIs" priority="8" dxfId="7" operator="equal" stopIfTrue="1">
      <formula>""</formula>
    </cfRule>
  </conditionalFormatting>
  <conditionalFormatting sqref="E11:G11">
    <cfRule type="cellIs" priority="9" dxfId="3" operator="greaterThan" stopIfTrue="1">
      <formula>Judge10!$E$11</formula>
    </cfRule>
    <cfRule type="cellIs" priority="10" dxfId="7" operator="equal" stopIfTrue="1">
      <formula>""</formula>
    </cfRule>
  </conditionalFormatting>
  <conditionalFormatting sqref="E12:G12">
    <cfRule type="cellIs" priority="11" dxfId="3" operator="greaterThan" stopIfTrue="1">
      <formula>Judge10!$E$12</formula>
    </cfRule>
    <cfRule type="cellIs" priority="12" dxfId="7" operator="equal" stopIfTrue="1">
      <formula>""</formula>
    </cfRule>
  </conditionalFormatting>
  <conditionalFormatting sqref="E13:G13">
    <cfRule type="cellIs" priority="13" dxfId="3" operator="greaterThan" stopIfTrue="1">
      <formula>Judge10!$E$13</formula>
    </cfRule>
    <cfRule type="cellIs" priority="14" dxfId="7" operator="equal" stopIfTrue="1">
      <formula>""</formula>
    </cfRule>
  </conditionalFormatting>
  <conditionalFormatting sqref="E14:G14">
    <cfRule type="cellIs" priority="15" dxfId="3" operator="greaterThan" stopIfTrue="1">
      <formula>Judge10!$E$14</formula>
    </cfRule>
    <cfRule type="cellIs" priority="16" dxfId="7" operator="equal" stopIfTrue="1">
      <formula>""</formula>
    </cfRule>
  </conditionalFormatting>
  <conditionalFormatting sqref="E15:G15">
    <cfRule type="cellIs" priority="17" dxfId="3" operator="lessThan" stopIfTrue="1">
      <formula>Judge10!$E$15</formula>
    </cfRule>
    <cfRule type="cellIs" priority="18" dxfId="3" operator="greaterThan" stopIfTrue="1">
      <formula>0</formula>
    </cfRule>
  </conditionalFormatting>
  <conditionalFormatting sqref="E16:G16">
    <cfRule type="cellIs" priority="19" dxfId="3" operator="lessThan" stopIfTrue="1">
      <formula>Judge10!$E$16</formula>
    </cfRule>
    <cfRule type="cellIs" priority="20" dxfId="3" operator="greaterThan" stopIfTrue="1">
      <formula>0</formula>
    </cfRule>
  </conditionalFormatting>
  <conditionalFormatting sqref="C19:G19">
    <cfRule type="cellIs" priority="21" dxfId="2" operator="equal" stopIfTrue="1">
      <formula>Judge10!$D$21</formula>
    </cfRule>
    <cfRule type="cellIs" priority="22" dxfId="1" operator="equal" stopIfTrue="1">
      <formula>Judge10!$D$22</formula>
    </cfRule>
    <cfRule type="cellIs" priority="23" dxfId="0" operator="equal" stopIfTrue="1">
      <formula>Judge10!$D$23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" sqref="G2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1" ht="12.75">
      <c r="F1" s="22" t="s">
        <v>37</v>
      </c>
    </row>
    <row r="2" spans="4:7" ht="18">
      <c r="D2" s="4" t="s">
        <v>1</v>
      </c>
      <c r="G2" s="22"/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35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5">
        <v>1924</v>
      </c>
      <c r="G6" s="25">
        <v>2063</v>
      </c>
      <c r="H6" s="1"/>
      <c r="I6" s="1"/>
    </row>
    <row r="7" spans="1:78" ht="30">
      <c r="A7" s="13">
        <v>11420</v>
      </c>
      <c r="B7" s="13">
        <v>263686</v>
      </c>
      <c r="C7" s="12" t="s">
        <v>14</v>
      </c>
      <c r="D7" s="3" t="s">
        <v>15</v>
      </c>
      <c r="E7" s="3">
        <v>175</v>
      </c>
      <c r="F7" s="26"/>
      <c r="G7" s="26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30">
      <c r="A8" s="13">
        <v>11420</v>
      </c>
      <c r="B8" s="13">
        <v>263687</v>
      </c>
      <c r="C8" s="3" t="s">
        <v>14</v>
      </c>
      <c r="D8" s="3" t="s">
        <v>16</v>
      </c>
      <c r="E8" s="3">
        <v>75</v>
      </c>
      <c r="F8" s="26"/>
      <c r="G8" s="26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30">
      <c r="A9" s="13">
        <v>11420</v>
      </c>
      <c r="B9" s="13">
        <v>263688</v>
      </c>
      <c r="C9" s="3" t="s">
        <v>14</v>
      </c>
      <c r="D9" s="3" t="s">
        <v>17</v>
      </c>
      <c r="E9" s="3">
        <v>160</v>
      </c>
      <c r="F9" s="26"/>
      <c r="G9" s="26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30">
      <c r="A10" s="13">
        <v>11420</v>
      </c>
      <c r="B10" s="13">
        <v>263689</v>
      </c>
      <c r="C10" s="3" t="s">
        <v>14</v>
      </c>
      <c r="D10" s="3" t="s">
        <v>18</v>
      </c>
      <c r="E10" s="3">
        <v>120</v>
      </c>
      <c r="F10" s="26"/>
      <c r="G10" s="26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30">
      <c r="A11" s="13">
        <v>11420</v>
      </c>
      <c r="B11" s="13">
        <v>263690</v>
      </c>
      <c r="C11" s="3" t="s">
        <v>14</v>
      </c>
      <c r="D11" s="3" t="s">
        <v>19</v>
      </c>
      <c r="E11" s="3">
        <v>180</v>
      </c>
      <c r="F11" s="26"/>
      <c r="G11" s="26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30">
      <c r="A12" s="13">
        <v>11420</v>
      </c>
      <c r="B12" s="13">
        <v>263691</v>
      </c>
      <c r="C12" s="3" t="s">
        <v>14</v>
      </c>
      <c r="D12" s="3" t="s">
        <v>20</v>
      </c>
      <c r="E12" s="3">
        <v>180</v>
      </c>
      <c r="F12" s="26"/>
      <c r="G12" s="26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30">
      <c r="A13" s="13">
        <v>11420</v>
      </c>
      <c r="B13" s="13">
        <v>263692</v>
      </c>
      <c r="C13" s="3" t="s">
        <v>14</v>
      </c>
      <c r="D13" s="3" t="s">
        <v>21</v>
      </c>
      <c r="E13" s="3">
        <v>10</v>
      </c>
      <c r="F13" s="26"/>
      <c r="G13" s="26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30">
      <c r="A14" s="13">
        <v>11420</v>
      </c>
      <c r="B14" s="13">
        <v>263693</v>
      </c>
      <c r="C14" s="3" t="s">
        <v>14</v>
      </c>
      <c r="D14" s="3" t="s">
        <v>22</v>
      </c>
      <c r="E14" s="3">
        <v>100</v>
      </c>
      <c r="F14" s="26"/>
      <c r="G14" s="26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30">
      <c r="A15" s="13">
        <v>11420</v>
      </c>
      <c r="B15" s="13">
        <v>263694</v>
      </c>
      <c r="C15" s="14" t="s">
        <v>23</v>
      </c>
      <c r="D15" s="14" t="s">
        <v>24</v>
      </c>
      <c r="E15" s="14">
        <v>-50</v>
      </c>
      <c r="F15" s="26"/>
      <c r="G15" s="26"/>
      <c r="H15" s="15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30">
      <c r="A16" s="13">
        <v>11420</v>
      </c>
      <c r="B16" s="13">
        <v>263695</v>
      </c>
      <c r="C16" s="14" t="s">
        <v>23</v>
      </c>
      <c r="D16" s="14" t="s">
        <v>25</v>
      </c>
      <c r="E16" s="14">
        <v>-10</v>
      </c>
      <c r="F16" s="26"/>
      <c r="G16" s="26"/>
      <c r="H16" s="15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27</v>
      </c>
      <c r="F19" s="16">
        <f>SUM($F$7:$F$16)</f>
        <v>0</v>
      </c>
      <c r="G19" s="16">
        <f>SUM($G$7:$G$16)</f>
        <v>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.75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28</v>
      </c>
      <c r="D21" s="17">
        <f>LARGE($F$19:$G$19,1)</f>
        <v>0</v>
      </c>
      <c r="E21">
        <f>INDEX($F$6:$G$6,MATCH($D$21,$F$19:$G$19,0))</f>
        <v>1924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31</v>
      </c>
      <c r="D22" s="18">
        <f>LARGE($F$19:$G$19,2)</f>
        <v>0</v>
      </c>
      <c r="E22">
        <f>INDEX($F$6:$G$6,MATCH($D$22,$F$19:$G$19,0))</f>
        <v>1924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32</v>
      </c>
      <c r="D23" s="19" t="e">
        <f>LARGE($F$19:$G$19,3)</f>
        <v>#NUM!</v>
      </c>
      <c r="E23" t="e">
        <f>INDEX($F$6:$G$6,MATCH($D$23,$F$19:$G$19,0))</f>
        <v>#NUM!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.75">
      <c r="C24" t="s">
        <v>33</v>
      </c>
      <c r="D24" s="20" t="e">
        <f>LARGE($F$19:$G$19,4)</f>
        <v>#NUM!</v>
      </c>
      <c r="E24" t="e">
        <f>INDEX($F$6:$G$6,MATCH($D$24,$F$19:$G$19,0))</f>
        <v>#NUM!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ht="12.75">
      <c r="C25" t="s">
        <v>34</v>
      </c>
      <c r="D25" s="21" t="e">
        <f>LARGE($F$19:$G$19,5)</f>
        <v>#NUM!</v>
      </c>
      <c r="E25" t="e">
        <f>INDEX($F$6:$G$6,MATCH($D$25,$F$19:$G$19,0))</f>
        <v>#NUM!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/>
  <conditionalFormatting sqref="E7">
    <cfRule type="cellIs" priority="1" dxfId="3" operator="greaterThan" stopIfTrue="1">
      <formula>Printable!$E$7</formula>
    </cfRule>
    <cfRule type="cellIs" priority="2" dxfId="7" operator="equal" stopIfTrue="1">
      <formula>""</formula>
    </cfRule>
  </conditionalFormatting>
  <conditionalFormatting sqref="E8">
    <cfRule type="cellIs" priority="3" dxfId="3" operator="greaterThan" stopIfTrue="1">
      <formula>Printable!$E$8</formula>
    </cfRule>
    <cfRule type="cellIs" priority="4" dxfId="7" operator="equal" stopIfTrue="1">
      <formula>""</formula>
    </cfRule>
  </conditionalFormatting>
  <conditionalFormatting sqref="E9">
    <cfRule type="cellIs" priority="5" dxfId="3" operator="greaterThan" stopIfTrue="1">
      <formula>Printable!$E$9</formula>
    </cfRule>
    <cfRule type="cellIs" priority="6" dxfId="7" operator="equal" stopIfTrue="1">
      <formula>""</formula>
    </cfRule>
  </conditionalFormatting>
  <conditionalFormatting sqref="E10">
    <cfRule type="cellIs" priority="7" dxfId="3" operator="greaterThan" stopIfTrue="1">
      <formula>Printable!$E$10</formula>
    </cfRule>
    <cfRule type="cellIs" priority="8" dxfId="7" operator="equal" stopIfTrue="1">
      <formula>""</formula>
    </cfRule>
  </conditionalFormatting>
  <conditionalFormatting sqref="E11">
    <cfRule type="cellIs" priority="9" dxfId="3" operator="greaterThan" stopIfTrue="1">
      <formula>Printable!$E$11</formula>
    </cfRule>
    <cfRule type="cellIs" priority="10" dxfId="7" operator="equal" stopIfTrue="1">
      <formula>""</formula>
    </cfRule>
  </conditionalFormatting>
  <conditionalFormatting sqref="E12">
    <cfRule type="cellIs" priority="11" dxfId="3" operator="greaterThan" stopIfTrue="1">
      <formula>Printable!$E$12</formula>
    </cfRule>
    <cfRule type="cellIs" priority="12" dxfId="7" operator="equal" stopIfTrue="1">
      <formula>""</formula>
    </cfRule>
  </conditionalFormatting>
  <conditionalFormatting sqref="E13">
    <cfRule type="cellIs" priority="13" dxfId="3" operator="greaterThan" stopIfTrue="1">
      <formula>Printable!$E$13</formula>
    </cfRule>
    <cfRule type="cellIs" priority="14" dxfId="7" operator="equal" stopIfTrue="1">
      <formula>""</formula>
    </cfRule>
  </conditionalFormatting>
  <conditionalFormatting sqref="E14">
    <cfRule type="cellIs" priority="15" dxfId="3" operator="greaterThan" stopIfTrue="1">
      <formula>Printable!$E$14</formula>
    </cfRule>
    <cfRule type="cellIs" priority="16" dxfId="7" operator="equal" stopIfTrue="1">
      <formula>""</formula>
    </cfRule>
  </conditionalFormatting>
  <conditionalFormatting sqref="E15">
    <cfRule type="cellIs" priority="17" dxfId="3" operator="lessThan" stopIfTrue="1">
      <formula>Printable!$E$15</formula>
    </cfRule>
    <cfRule type="cellIs" priority="18" dxfId="3" operator="greaterThan" stopIfTrue="1">
      <formula>0</formula>
    </cfRule>
  </conditionalFormatting>
  <conditionalFormatting sqref="E16">
    <cfRule type="cellIs" priority="19" dxfId="3" operator="lessThan" stopIfTrue="1">
      <formula>Printable!$E$16</formula>
    </cfRule>
    <cfRule type="cellIs" priority="20" dxfId="3" operator="greaterThan" stopIfTrue="1">
      <formula>0</formula>
    </cfRule>
  </conditionalFormatting>
  <conditionalFormatting sqref="C19:G19">
    <cfRule type="cellIs" priority="21" dxfId="2" operator="equal" stopIfTrue="1">
      <formula>Printable!$D$21</formula>
    </cfRule>
    <cfRule type="cellIs" priority="22" dxfId="1" operator="equal" stopIfTrue="1">
      <formula>Printable!$D$22</formula>
    </cfRule>
    <cfRule type="cellIs" priority="23" dxfId="0" operator="equal" stopIfTrue="1">
      <formula>Printable!$D$23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28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15" sqref="F15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35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1924</v>
      </c>
      <c r="G6" s="1">
        <v>2063</v>
      </c>
      <c r="H6" s="1"/>
      <c r="I6" s="1"/>
    </row>
    <row r="7" spans="1:78" ht="12.75">
      <c r="A7" s="13">
        <v>11420</v>
      </c>
      <c r="B7" s="13">
        <v>263686</v>
      </c>
      <c r="C7" s="12" t="s">
        <v>14</v>
      </c>
      <c r="D7" s="3" t="s">
        <v>15</v>
      </c>
      <c r="E7" s="3">
        <v>175</v>
      </c>
      <c r="F7" s="9">
        <v>100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11420</v>
      </c>
      <c r="B8" s="13">
        <v>263687</v>
      </c>
      <c r="C8" s="3" t="s">
        <v>14</v>
      </c>
      <c r="D8" s="3" t="s">
        <v>16</v>
      </c>
      <c r="E8" s="3">
        <v>75</v>
      </c>
      <c r="F8" s="9">
        <v>63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11420</v>
      </c>
      <c r="B9" s="13">
        <v>263688</v>
      </c>
      <c r="C9" s="3" t="s">
        <v>14</v>
      </c>
      <c r="D9" s="3" t="s">
        <v>17</v>
      </c>
      <c r="E9" s="3">
        <v>160</v>
      </c>
      <c r="F9" s="9">
        <v>160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11420</v>
      </c>
      <c r="B10" s="13">
        <v>263689</v>
      </c>
      <c r="C10" s="3" t="s">
        <v>14</v>
      </c>
      <c r="D10" s="3" t="s">
        <v>18</v>
      </c>
      <c r="E10" s="3">
        <v>120</v>
      </c>
      <c r="F10" s="9">
        <v>120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11420</v>
      </c>
      <c r="B11" s="13">
        <v>263690</v>
      </c>
      <c r="C11" s="3" t="s">
        <v>14</v>
      </c>
      <c r="D11" s="3" t="s">
        <v>19</v>
      </c>
      <c r="E11" s="3">
        <v>180</v>
      </c>
      <c r="F11" s="9">
        <v>145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11420</v>
      </c>
      <c r="B12" s="13">
        <v>263691</v>
      </c>
      <c r="C12" s="3" t="s">
        <v>14</v>
      </c>
      <c r="D12" s="3" t="s">
        <v>20</v>
      </c>
      <c r="E12" s="3">
        <v>180</v>
      </c>
      <c r="F12" s="9">
        <v>145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11420</v>
      </c>
      <c r="B13" s="13">
        <v>263692</v>
      </c>
      <c r="C13" s="3" t="s">
        <v>14</v>
      </c>
      <c r="D13" s="3" t="s">
        <v>21</v>
      </c>
      <c r="E13" s="3">
        <v>10</v>
      </c>
      <c r="F13" s="9">
        <v>10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11420</v>
      </c>
      <c r="B14" s="13">
        <v>263693</v>
      </c>
      <c r="C14" s="3" t="s">
        <v>14</v>
      </c>
      <c r="D14" s="3" t="s">
        <v>22</v>
      </c>
      <c r="E14" s="3">
        <v>100</v>
      </c>
      <c r="F14" s="9">
        <v>72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11420</v>
      </c>
      <c r="B15" s="13">
        <v>263694</v>
      </c>
      <c r="C15" s="14" t="s">
        <v>23</v>
      </c>
      <c r="D15" s="14" t="s">
        <v>24</v>
      </c>
      <c r="E15" s="14">
        <v>-50</v>
      </c>
      <c r="F15" s="15"/>
      <c r="G15" s="15"/>
      <c r="H15" s="15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11420</v>
      </c>
      <c r="B16" s="13">
        <v>263695</v>
      </c>
      <c r="C16" s="14" t="s">
        <v>23</v>
      </c>
      <c r="D16" s="14" t="s">
        <v>25</v>
      </c>
      <c r="E16" s="14">
        <v>-10</v>
      </c>
      <c r="F16" s="15"/>
      <c r="G16" s="15"/>
      <c r="H16" s="15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27</v>
      </c>
      <c r="F19" s="16">
        <f>SUM($F$7:$F$16)</f>
        <v>815</v>
      </c>
      <c r="G19" s="16">
        <f>SUM($G$7:$G$16)</f>
        <v>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.75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Judge1!$E$7</formula>
    </cfRule>
    <cfRule type="cellIs" priority="2" dxfId="7" operator="equal" stopIfTrue="1">
      <formula>""</formula>
    </cfRule>
  </conditionalFormatting>
  <conditionalFormatting sqref="E8:G8">
    <cfRule type="cellIs" priority="3" dxfId="3" operator="greaterThan" stopIfTrue="1">
      <formula>Judge1!$E$8</formula>
    </cfRule>
    <cfRule type="cellIs" priority="4" dxfId="7" operator="equal" stopIfTrue="1">
      <formula>""</formula>
    </cfRule>
  </conditionalFormatting>
  <conditionalFormatting sqref="E9:G9">
    <cfRule type="cellIs" priority="5" dxfId="3" operator="greaterThan" stopIfTrue="1">
      <formula>Judge1!$E$9</formula>
    </cfRule>
    <cfRule type="cellIs" priority="6" dxfId="7" operator="equal" stopIfTrue="1">
      <formula>""</formula>
    </cfRule>
  </conditionalFormatting>
  <conditionalFormatting sqref="E10:G10">
    <cfRule type="cellIs" priority="7" dxfId="3" operator="greaterThan" stopIfTrue="1">
      <formula>Judge1!$E$10</formula>
    </cfRule>
    <cfRule type="cellIs" priority="8" dxfId="7" operator="equal" stopIfTrue="1">
      <formula>""</formula>
    </cfRule>
  </conditionalFormatting>
  <conditionalFormatting sqref="E11:G11">
    <cfRule type="cellIs" priority="9" dxfId="3" operator="greaterThan" stopIfTrue="1">
      <formula>Judge1!$E$11</formula>
    </cfRule>
    <cfRule type="cellIs" priority="10" dxfId="7" operator="equal" stopIfTrue="1">
      <formula>""</formula>
    </cfRule>
  </conditionalFormatting>
  <conditionalFormatting sqref="E12:G12">
    <cfRule type="cellIs" priority="11" dxfId="3" operator="greaterThan" stopIfTrue="1">
      <formula>Judge1!$E$12</formula>
    </cfRule>
    <cfRule type="cellIs" priority="12" dxfId="7" operator="equal" stopIfTrue="1">
      <formula>""</formula>
    </cfRule>
  </conditionalFormatting>
  <conditionalFormatting sqref="E13:G13">
    <cfRule type="cellIs" priority="13" dxfId="3" operator="greaterThan" stopIfTrue="1">
      <formula>Judge1!$E$13</formula>
    </cfRule>
    <cfRule type="cellIs" priority="14" dxfId="7" operator="equal" stopIfTrue="1">
      <formula>""</formula>
    </cfRule>
  </conditionalFormatting>
  <conditionalFormatting sqref="E14:G14">
    <cfRule type="cellIs" priority="15" dxfId="3" operator="greaterThan" stopIfTrue="1">
      <formula>Judge1!$E$14</formula>
    </cfRule>
    <cfRule type="cellIs" priority="16" dxfId="7" operator="equal" stopIfTrue="1">
      <formula>""</formula>
    </cfRule>
  </conditionalFormatting>
  <conditionalFormatting sqref="E15:G15">
    <cfRule type="cellIs" priority="17" dxfId="3" operator="lessThan" stopIfTrue="1">
      <formula>Judge1!$E$15</formula>
    </cfRule>
    <cfRule type="cellIs" priority="18" dxfId="3" operator="greaterThan" stopIfTrue="1">
      <formula>0</formula>
    </cfRule>
  </conditionalFormatting>
  <conditionalFormatting sqref="E16:G16">
    <cfRule type="cellIs" priority="19" dxfId="3" operator="lessThan" stopIfTrue="1">
      <formula>Judge1!$E$16</formula>
    </cfRule>
    <cfRule type="cellIs" priority="20" dxfId="3" operator="greaterThan" stopIfTrue="1">
      <formula>0</formula>
    </cfRule>
  </conditionalFormatting>
  <conditionalFormatting sqref="C19:G19">
    <cfRule type="cellIs" priority="21" dxfId="2" operator="equal" stopIfTrue="1">
      <formula>Judge1!$D$21</formula>
    </cfRule>
    <cfRule type="cellIs" priority="22" dxfId="1" operator="equal" stopIfTrue="1">
      <formula>Judge1!$D$22</formula>
    </cfRule>
    <cfRule type="cellIs" priority="23" dxfId="0" operator="equal" stopIfTrue="1">
      <formula>Judge1!$D$23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35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1924</v>
      </c>
      <c r="G6" s="1">
        <v>2063</v>
      </c>
      <c r="H6" s="1"/>
      <c r="I6" s="1"/>
    </row>
    <row r="7" spans="1:78" ht="12.75">
      <c r="A7" s="13">
        <v>11420</v>
      </c>
      <c r="B7" s="13">
        <v>263686</v>
      </c>
      <c r="C7" s="12" t="s">
        <v>14</v>
      </c>
      <c r="D7" s="3" t="s">
        <v>15</v>
      </c>
      <c r="E7" s="3">
        <v>175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11420</v>
      </c>
      <c r="B8" s="13">
        <v>263687</v>
      </c>
      <c r="C8" s="3" t="s">
        <v>14</v>
      </c>
      <c r="D8" s="3" t="s">
        <v>16</v>
      </c>
      <c r="E8" s="3">
        <v>75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11420</v>
      </c>
      <c r="B9" s="13">
        <v>263688</v>
      </c>
      <c r="C9" s="3" t="s">
        <v>14</v>
      </c>
      <c r="D9" s="3" t="s">
        <v>17</v>
      </c>
      <c r="E9" s="3">
        <v>160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11420</v>
      </c>
      <c r="B10" s="13">
        <v>263689</v>
      </c>
      <c r="C10" s="3" t="s">
        <v>14</v>
      </c>
      <c r="D10" s="3" t="s">
        <v>18</v>
      </c>
      <c r="E10" s="3">
        <v>120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11420</v>
      </c>
      <c r="B11" s="13">
        <v>263690</v>
      </c>
      <c r="C11" s="3" t="s">
        <v>14</v>
      </c>
      <c r="D11" s="3" t="s">
        <v>19</v>
      </c>
      <c r="E11" s="3">
        <v>180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11420</v>
      </c>
      <c r="B12" s="13">
        <v>263691</v>
      </c>
      <c r="C12" s="3" t="s">
        <v>14</v>
      </c>
      <c r="D12" s="3" t="s">
        <v>20</v>
      </c>
      <c r="E12" s="3">
        <v>180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11420</v>
      </c>
      <c r="B13" s="13">
        <v>263692</v>
      </c>
      <c r="C13" s="3" t="s">
        <v>14</v>
      </c>
      <c r="D13" s="3" t="s">
        <v>21</v>
      </c>
      <c r="E13" s="3">
        <v>10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11420</v>
      </c>
      <c r="B14" s="13">
        <v>263693</v>
      </c>
      <c r="C14" s="3" t="s">
        <v>14</v>
      </c>
      <c r="D14" s="3" t="s">
        <v>22</v>
      </c>
      <c r="E14" s="3"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11420</v>
      </c>
      <c r="B15" s="13">
        <v>263694</v>
      </c>
      <c r="C15" s="14" t="s">
        <v>23</v>
      </c>
      <c r="D15" s="14" t="s">
        <v>24</v>
      </c>
      <c r="E15" s="14">
        <v>-50</v>
      </c>
      <c r="F15" s="15"/>
      <c r="G15" s="15"/>
      <c r="H15" s="15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11420</v>
      </c>
      <c r="B16" s="13">
        <v>263695</v>
      </c>
      <c r="C16" s="14" t="s">
        <v>23</v>
      </c>
      <c r="D16" s="14" t="s">
        <v>25</v>
      </c>
      <c r="E16" s="14">
        <v>-10</v>
      </c>
      <c r="F16" s="15"/>
      <c r="G16" s="15"/>
      <c r="H16" s="15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27</v>
      </c>
      <c r="F19" s="16">
        <f>SUM($F$7:$F$16)</f>
        <v>0</v>
      </c>
      <c r="G19" s="16">
        <f>SUM($G$7:$G$16)</f>
        <v>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.75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Judge2!$E$7</formula>
    </cfRule>
    <cfRule type="cellIs" priority="2" dxfId="7" operator="equal" stopIfTrue="1">
      <formula>""</formula>
    </cfRule>
  </conditionalFormatting>
  <conditionalFormatting sqref="E8:G8">
    <cfRule type="cellIs" priority="3" dxfId="3" operator="greaterThan" stopIfTrue="1">
      <formula>Judge2!$E$8</formula>
    </cfRule>
    <cfRule type="cellIs" priority="4" dxfId="7" operator="equal" stopIfTrue="1">
      <formula>""</formula>
    </cfRule>
  </conditionalFormatting>
  <conditionalFormatting sqref="E9:G9">
    <cfRule type="cellIs" priority="5" dxfId="3" operator="greaterThan" stopIfTrue="1">
      <formula>Judge2!$E$9</formula>
    </cfRule>
    <cfRule type="cellIs" priority="6" dxfId="7" operator="equal" stopIfTrue="1">
      <formula>""</formula>
    </cfRule>
  </conditionalFormatting>
  <conditionalFormatting sqref="E10:G10">
    <cfRule type="cellIs" priority="7" dxfId="3" operator="greaterThan" stopIfTrue="1">
      <formula>Judge2!$E$10</formula>
    </cfRule>
    <cfRule type="cellIs" priority="8" dxfId="7" operator="equal" stopIfTrue="1">
      <formula>""</formula>
    </cfRule>
  </conditionalFormatting>
  <conditionalFormatting sqref="E11:G11">
    <cfRule type="cellIs" priority="9" dxfId="3" operator="greaterThan" stopIfTrue="1">
      <formula>Judge2!$E$11</formula>
    </cfRule>
    <cfRule type="cellIs" priority="10" dxfId="7" operator="equal" stopIfTrue="1">
      <formula>""</formula>
    </cfRule>
  </conditionalFormatting>
  <conditionalFormatting sqref="E12:G12">
    <cfRule type="cellIs" priority="11" dxfId="3" operator="greaterThan" stopIfTrue="1">
      <formula>Judge2!$E$12</formula>
    </cfRule>
    <cfRule type="cellIs" priority="12" dxfId="7" operator="equal" stopIfTrue="1">
      <formula>""</formula>
    </cfRule>
  </conditionalFormatting>
  <conditionalFormatting sqref="E13:G13">
    <cfRule type="cellIs" priority="13" dxfId="3" operator="greaterThan" stopIfTrue="1">
      <formula>Judge2!$E$13</formula>
    </cfRule>
    <cfRule type="cellIs" priority="14" dxfId="7" operator="equal" stopIfTrue="1">
      <formula>""</formula>
    </cfRule>
  </conditionalFormatting>
  <conditionalFormatting sqref="E14:G14">
    <cfRule type="cellIs" priority="15" dxfId="3" operator="greaterThan" stopIfTrue="1">
      <formula>Judge2!$E$14</formula>
    </cfRule>
    <cfRule type="cellIs" priority="16" dxfId="7" operator="equal" stopIfTrue="1">
      <formula>""</formula>
    </cfRule>
  </conditionalFormatting>
  <conditionalFormatting sqref="E15:G15">
    <cfRule type="cellIs" priority="17" dxfId="3" operator="lessThan" stopIfTrue="1">
      <formula>Judge2!$E$15</formula>
    </cfRule>
    <cfRule type="cellIs" priority="18" dxfId="3" operator="greaterThan" stopIfTrue="1">
      <formula>0</formula>
    </cfRule>
  </conditionalFormatting>
  <conditionalFormatting sqref="E16:G16">
    <cfRule type="cellIs" priority="19" dxfId="3" operator="lessThan" stopIfTrue="1">
      <formula>Judge2!$E$16</formula>
    </cfRule>
    <cfRule type="cellIs" priority="20" dxfId="3" operator="greaterThan" stopIfTrue="1">
      <formula>0</formula>
    </cfRule>
  </conditionalFormatting>
  <conditionalFormatting sqref="C19:G19">
    <cfRule type="cellIs" priority="21" dxfId="2" operator="equal" stopIfTrue="1">
      <formula>Judge2!$D$21</formula>
    </cfRule>
    <cfRule type="cellIs" priority="22" dxfId="1" operator="equal" stopIfTrue="1">
      <formula>Judge2!$D$22</formula>
    </cfRule>
    <cfRule type="cellIs" priority="23" dxfId="0" operator="equal" stopIfTrue="1">
      <formula>Judge2!$D$23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35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1924</v>
      </c>
      <c r="G6" s="1">
        <v>2063</v>
      </c>
      <c r="H6" s="1"/>
      <c r="I6" s="1"/>
    </row>
    <row r="7" spans="1:78" ht="12.75">
      <c r="A7" s="13">
        <v>11420</v>
      </c>
      <c r="B7" s="13">
        <v>263686</v>
      </c>
      <c r="C7" s="12" t="s">
        <v>14</v>
      </c>
      <c r="D7" s="3" t="s">
        <v>15</v>
      </c>
      <c r="E7" s="3">
        <v>175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11420</v>
      </c>
      <c r="B8" s="13">
        <v>263687</v>
      </c>
      <c r="C8" s="3" t="s">
        <v>14</v>
      </c>
      <c r="D8" s="3" t="s">
        <v>16</v>
      </c>
      <c r="E8" s="3">
        <v>75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11420</v>
      </c>
      <c r="B9" s="13">
        <v>263688</v>
      </c>
      <c r="C9" s="3" t="s">
        <v>14</v>
      </c>
      <c r="D9" s="3" t="s">
        <v>17</v>
      </c>
      <c r="E9" s="3">
        <v>160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11420</v>
      </c>
      <c r="B10" s="13">
        <v>263689</v>
      </c>
      <c r="C10" s="3" t="s">
        <v>14</v>
      </c>
      <c r="D10" s="3" t="s">
        <v>18</v>
      </c>
      <c r="E10" s="3">
        <v>120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11420</v>
      </c>
      <c r="B11" s="13">
        <v>263690</v>
      </c>
      <c r="C11" s="3" t="s">
        <v>14</v>
      </c>
      <c r="D11" s="3" t="s">
        <v>19</v>
      </c>
      <c r="E11" s="3">
        <v>180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11420</v>
      </c>
      <c r="B12" s="13">
        <v>263691</v>
      </c>
      <c r="C12" s="3" t="s">
        <v>14</v>
      </c>
      <c r="D12" s="3" t="s">
        <v>20</v>
      </c>
      <c r="E12" s="3">
        <v>180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11420</v>
      </c>
      <c r="B13" s="13">
        <v>263692</v>
      </c>
      <c r="C13" s="3" t="s">
        <v>14</v>
      </c>
      <c r="D13" s="3" t="s">
        <v>21</v>
      </c>
      <c r="E13" s="3">
        <v>10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11420</v>
      </c>
      <c r="B14" s="13">
        <v>263693</v>
      </c>
      <c r="C14" s="3" t="s">
        <v>14</v>
      </c>
      <c r="D14" s="3" t="s">
        <v>22</v>
      </c>
      <c r="E14" s="3"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11420</v>
      </c>
      <c r="B15" s="13">
        <v>263694</v>
      </c>
      <c r="C15" s="14" t="s">
        <v>23</v>
      </c>
      <c r="D15" s="14" t="s">
        <v>24</v>
      </c>
      <c r="E15" s="14">
        <v>-50</v>
      </c>
      <c r="F15" s="15"/>
      <c r="G15" s="15"/>
      <c r="H15" s="15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11420</v>
      </c>
      <c r="B16" s="13">
        <v>263695</v>
      </c>
      <c r="C16" s="14" t="s">
        <v>23</v>
      </c>
      <c r="D16" s="14" t="s">
        <v>25</v>
      </c>
      <c r="E16" s="14">
        <v>-10</v>
      </c>
      <c r="F16" s="15"/>
      <c r="G16" s="15"/>
      <c r="H16" s="15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27</v>
      </c>
      <c r="F19" s="16">
        <f>SUM($F$7:$F$16)</f>
        <v>0</v>
      </c>
      <c r="G19" s="16">
        <f>SUM($G$7:$G$16)</f>
        <v>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.75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Judge3!$E$7</formula>
    </cfRule>
    <cfRule type="cellIs" priority="2" dxfId="7" operator="equal" stopIfTrue="1">
      <formula>""</formula>
    </cfRule>
  </conditionalFormatting>
  <conditionalFormatting sqref="E8:G8">
    <cfRule type="cellIs" priority="3" dxfId="3" operator="greaterThan" stopIfTrue="1">
      <formula>Judge3!$E$8</formula>
    </cfRule>
    <cfRule type="cellIs" priority="4" dxfId="7" operator="equal" stopIfTrue="1">
      <formula>""</formula>
    </cfRule>
  </conditionalFormatting>
  <conditionalFormatting sqref="E9:G9">
    <cfRule type="cellIs" priority="5" dxfId="3" operator="greaterThan" stopIfTrue="1">
      <formula>Judge3!$E$9</formula>
    </cfRule>
    <cfRule type="cellIs" priority="6" dxfId="7" operator="equal" stopIfTrue="1">
      <formula>""</formula>
    </cfRule>
  </conditionalFormatting>
  <conditionalFormatting sqref="E10:G10">
    <cfRule type="cellIs" priority="7" dxfId="3" operator="greaterThan" stopIfTrue="1">
      <formula>Judge3!$E$10</formula>
    </cfRule>
    <cfRule type="cellIs" priority="8" dxfId="7" operator="equal" stopIfTrue="1">
      <formula>""</formula>
    </cfRule>
  </conditionalFormatting>
  <conditionalFormatting sqref="E11:G11">
    <cfRule type="cellIs" priority="9" dxfId="3" operator="greaterThan" stopIfTrue="1">
      <formula>Judge3!$E$11</formula>
    </cfRule>
    <cfRule type="cellIs" priority="10" dxfId="7" operator="equal" stopIfTrue="1">
      <formula>""</formula>
    </cfRule>
  </conditionalFormatting>
  <conditionalFormatting sqref="E12:G12">
    <cfRule type="cellIs" priority="11" dxfId="3" operator="greaterThan" stopIfTrue="1">
      <formula>Judge3!$E$12</formula>
    </cfRule>
    <cfRule type="cellIs" priority="12" dxfId="7" operator="equal" stopIfTrue="1">
      <formula>""</formula>
    </cfRule>
  </conditionalFormatting>
  <conditionalFormatting sqref="E13:G13">
    <cfRule type="cellIs" priority="13" dxfId="3" operator="greaterThan" stopIfTrue="1">
      <formula>Judge3!$E$13</formula>
    </cfRule>
    <cfRule type="cellIs" priority="14" dxfId="7" operator="equal" stopIfTrue="1">
      <formula>""</formula>
    </cfRule>
  </conditionalFormatting>
  <conditionalFormatting sqref="E14:G14">
    <cfRule type="cellIs" priority="15" dxfId="3" operator="greaterThan" stopIfTrue="1">
      <formula>Judge3!$E$14</formula>
    </cfRule>
    <cfRule type="cellIs" priority="16" dxfId="7" operator="equal" stopIfTrue="1">
      <formula>""</formula>
    </cfRule>
  </conditionalFormatting>
  <conditionalFormatting sqref="E15:G15">
    <cfRule type="cellIs" priority="17" dxfId="3" operator="lessThan" stopIfTrue="1">
      <formula>Judge3!$E$15</formula>
    </cfRule>
    <cfRule type="cellIs" priority="18" dxfId="3" operator="greaterThan" stopIfTrue="1">
      <formula>0</formula>
    </cfRule>
  </conditionalFormatting>
  <conditionalFormatting sqref="E16:G16">
    <cfRule type="cellIs" priority="19" dxfId="3" operator="lessThan" stopIfTrue="1">
      <formula>Judge3!$E$16</formula>
    </cfRule>
    <cfRule type="cellIs" priority="20" dxfId="3" operator="greaterThan" stopIfTrue="1">
      <formula>0</formula>
    </cfRule>
  </conditionalFormatting>
  <conditionalFormatting sqref="C19:G19">
    <cfRule type="cellIs" priority="21" dxfId="2" operator="equal" stopIfTrue="1">
      <formula>Judge3!$D$21</formula>
    </cfRule>
    <cfRule type="cellIs" priority="22" dxfId="1" operator="equal" stopIfTrue="1">
      <formula>Judge3!$D$22</formula>
    </cfRule>
    <cfRule type="cellIs" priority="23" dxfId="0" operator="equal" stopIfTrue="1">
      <formula>Judge3!$D$23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35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1924</v>
      </c>
      <c r="G6" s="1">
        <v>2063</v>
      </c>
      <c r="H6" s="1"/>
      <c r="I6" s="1"/>
    </row>
    <row r="7" spans="1:78" ht="12.75">
      <c r="A7" s="13">
        <v>11420</v>
      </c>
      <c r="B7" s="13">
        <v>263686</v>
      </c>
      <c r="C7" s="12" t="s">
        <v>14</v>
      </c>
      <c r="D7" s="3" t="s">
        <v>15</v>
      </c>
      <c r="E7" s="3">
        <v>175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11420</v>
      </c>
      <c r="B8" s="13">
        <v>263687</v>
      </c>
      <c r="C8" s="3" t="s">
        <v>14</v>
      </c>
      <c r="D8" s="3" t="s">
        <v>16</v>
      </c>
      <c r="E8" s="3">
        <v>75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11420</v>
      </c>
      <c r="B9" s="13">
        <v>263688</v>
      </c>
      <c r="C9" s="3" t="s">
        <v>14</v>
      </c>
      <c r="D9" s="3" t="s">
        <v>17</v>
      </c>
      <c r="E9" s="3">
        <v>160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11420</v>
      </c>
      <c r="B10" s="13">
        <v>263689</v>
      </c>
      <c r="C10" s="3" t="s">
        <v>14</v>
      </c>
      <c r="D10" s="3" t="s">
        <v>18</v>
      </c>
      <c r="E10" s="3">
        <v>120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11420</v>
      </c>
      <c r="B11" s="13">
        <v>263690</v>
      </c>
      <c r="C11" s="3" t="s">
        <v>14</v>
      </c>
      <c r="D11" s="3" t="s">
        <v>19</v>
      </c>
      <c r="E11" s="3">
        <v>180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11420</v>
      </c>
      <c r="B12" s="13">
        <v>263691</v>
      </c>
      <c r="C12" s="3" t="s">
        <v>14</v>
      </c>
      <c r="D12" s="3" t="s">
        <v>20</v>
      </c>
      <c r="E12" s="3">
        <v>180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11420</v>
      </c>
      <c r="B13" s="13">
        <v>263692</v>
      </c>
      <c r="C13" s="3" t="s">
        <v>14</v>
      </c>
      <c r="D13" s="3" t="s">
        <v>21</v>
      </c>
      <c r="E13" s="3">
        <v>10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11420</v>
      </c>
      <c r="B14" s="13">
        <v>263693</v>
      </c>
      <c r="C14" s="3" t="s">
        <v>14</v>
      </c>
      <c r="D14" s="3" t="s">
        <v>22</v>
      </c>
      <c r="E14" s="3"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11420</v>
      </c>
      <c r="B15" s="13">
        <v>263694</v>
      </c>
      <c r="C15" s="14" t="s">
        <v>23</v>
      </c>
      <c r="D15" s="14" t="s">
        <v>24</v>
      </c>
      <c r="E15" s="14">
        <v>-50</v>
      </c>
      <c r="F15" s="15"/>
      <c r="G15" s="15"/>
      <c r="H15" s="15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11420</v>
      </c>
      <c r="B16" s="13">
        <v>263695</v>
      </c>
      <c r="C16" s="14" t="s">
        <v>23</v>
      </c>
      <c r="D16" s="14" t="s">
        <v>25</v>
      </c>
      <c r="E16" s="14">
        <v>-10</v>
      </c>
      <c r="F16" s="15"/>
      <c r="G16" s="15"/>
      <c r="H16" s="15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27</v>
      </c>
      <c r="F19" s="16">
        <f>SUM($F$7:$F$16)</f>
        <v>0</v>
      </c>
      <c r="G19" s="16">
        <f>SUM($G$7:$G$16)</f>
        <v>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.75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Judge4!$E$7</formula>
    </cfRule>
    <cfRule type="cellIs" priority="2" dxfId="7" operator="equal" stopIfTrue="1">
      <formula>""</formula>
    </cfRule>
  </conditionalFormatting>
  <conditionalFormatting sqref="E8:G8">
    <cfRule type="cellIs" priority="3" dxfId="3" operator="greaterThan" stopIfTrue="1">
      <formula>Judge4!$E$8</formula>
    </cfRule>
    <cfRule type="cellIs" priority="4" dxfId="7" operator="equal" stopIfTrue="1">
      <formula>""</formula>
    </cfRule>
  </conditionalFormatting>
  <conditionalFormatting sqref="E9:G9">
    <cfRule type="cellIs" priority="5" dxfId="3" operator="greaterThan" stopIfTrue="1">
      <formula>Judge4!$E$9</formula>
    </cfRule>
    <cfRule type="cellIs" priority="6" dxfId="7" operator="equal" stopIfTrue="1">
      <formula>""</formula>
    </cfRule>
  </conditionalFormatting>
  <conditionalFormatting sqref="E10:G10">
    <cfRule type="cellIs" priority="7" dxfId="3" operator="greaterThan" stopIfTrue="1">
      <formula>Judge4!$E$10</formula>
    </cfRule>
    <cfRule type="cellIs" priority="8" dxfId="7" operator="equal" stopIfTrue="1">
      <formula>""</formula>
    </cfRule>
  </conditionalFormatting>
  <conditionalFormatting sqref="E11:G11">
    <cfRule type="cellIs" priority="9" dxfId="3" operator="greaterThan" stopIfTrue="1">
      <formula>Judge4!$E$11</formula>
    </cfRule>
    <cfRule type="cellIs" priority="10" dxfId="7" operator="equal" stopIfTrue="1">
      <formula>""</formula>
    </cfRule>
  </conditionalFormatting>
  <conditionalFormatting sqref="E12:G12">
    <cfRule type="cellIs" priority="11" dxfId="3" operator="greaterThan" stopIfTrue="1">
      <formula>Judge4!$E$12</formula>
    </cfRule>
    <cfRule type="cellIs" priority="12" dxfId="7" operator="equal" stopIfTrue="1">
      <formula>""</formula>
    </cfRule>
  </conditionalFormatting>
  <conditionalFormatting sqref="E13:G13">
    <cfRule type="cellIs" priority="13" dxfId="3" operator="greaterThan" stopIfTrue="1">
      <formula>Judge4!$E$13</formula>
    </cfRule>
    <cfRule type="cellIs" priority="14" dxfId="7" operator="equal" stopIfTrue="1">
      <formula>""</formula>
    </cfRule>
  </conditionalFormatting>
  <conditionalFormatting sqref="E14:G14">
    <cfRule type="cellIs" priority="15" dxfId="3" operator="greaterThan" stopIfTrue="1">
      <formula>Judge4!$E$14</formula>
    </cfRule>
    <cfRule type="cellIs" priority="16" dxfId="7" operator="equal" stopIfTrue="1">
      <formula>""</formula>
    </cfRule>
  </conditionalFormatting>
  <conditionalFormatting sqref="E15:G15">
    <cfRule type="cellIs" priority="17" dxfId="3" operator="lessThan" stopIfTrue="1">
      <formula>Judge4!$E$15</formula>
    </cfRule>
    <cfRule type="cellIs" priority="18" dxfId="3" operator="greaterThan" stopIfTrue="1">
      <formula>0</formula>
    </cfRule>
  </conditionalFormatting>
  <conditionalFormatting sqref="E16:G16">
    <cfRule type="cellIs" priority="19" dxfId="3" operator="lessThan" stopIfTrue="1">
      <formula>Judge4!$E$16</formula>
    </cfRule>
    <cfRule type="cellIs" priority="20" dxfId="3" operator="greaterThan" stopIfTrue="1">
      <formula>0</formula>
    </cfRule>
  </conditionalFormatting>
  <conditionalFormatting sqref="C19:G19">
    <cfRule type="cellIs" priority="21" dxfId="2" operator="equal" stopIfTrue="1">
      <formula>Judge4!$D$21</formula>
    </cfRule>
    <cfRule type="cellIs" priority="22" dxfId="1" operator="equal" stopIfTrue="1">
      <formula>Judge4!$D$22</formula>
    </cfRule>
    <cfRule type="cellIs" priority="23" dxfId="0" operator="equal" stopIfTrue="1">
      <formula>Judge4!$D$23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35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1924</v>
      </c>
      <c r="G6" s="1">
        <v>2063</v>
      </c>
      <c r="H6" s="1"/>
      <c r="I6" s="1"/>
    </row>
    <row r="7" spans="1:78" ht="12.75">
      <c r="A7" s="13">
        <v>11420</v>
      </c>
      <c r="B7" s="13">
        <v>263686</v>
      </c>
      <c r="C7" s="12" t="s">
        <v>14</v>
      </c>
      <c r="D7" s="3" t="s">
        <v>15</v>
      </c>
      <c r="E7" s="3">
        <v>175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11420</v>
      </c>
      <c r="B8" s="13">
        <v>263687</v>
      </c>
      <c r="C8" s="3" t="s">
        <v>14</v>
      </c>
      <c r="D8" s="3" t="s">
        <v>16</v>
      </c>
      <c r="E8" s="3">
        <v>75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11420</v>
      </c>
      <c r="B9" s="13">
        <v>263688</v>
      </c>
      <c r="C9" s="3" t="s">
        <v>14</v>
      </c>
      <c r="D9" s="3" t="s">
        <v>17</v>
      </c>
      <c r="E9" s="3">
        <v>160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11420</v>
      </c>
      <c r="B10" s="13">
        <v>263689</v>
      </c>
      <c r="C10" s="3" t="s">
        <v>14</v>
      </c>
      <c r="D10" s="3" t="s">
        <v>18</v>
      </c>
      <c r="E10" s="3">
        <v>120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11420</v>
      </c>
      <c r="B11" s="13">
        <v>263690</v>
      </c>
      <c r="C11" s="3" t="s">
        <v>14</v>
      </c>
      <c r="D11" s="3" t="s">
        <v>19</v>
      </c>
      <c r="E11" s="3">
        <v>180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11420</v>
      </c>
      <c r="B12" s="13">
        <v>263691</v>
      </c>
      <c r="C12" s="3" t="s">
        <v>14</v>
      </c>
      <c r="D12" s="3" t="s">
        <v>20</v>
      </c>
      <c r="E12" s="3">
        <v>180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11420</v>
      </c>
      <c r="B13" s="13">
        <v>263692</v>
      </c>
      <c r="C13" s="3" t="s">
        <v>14</v>
      </c>
      <c r="D13" s="3" t="s">
        <v>21</v>
      </c>
      <c r="E13" s="3">
        <v>10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11420</v>
      </c>
      <c r="B14" s="13">
        <v>263693</v>
      </c>
      <c r="C14" s="3" t="s">
        <v>14</v>
      </c>
      <c r="D14" s="3" t="s">
        <v>22</v>
      </c>
      <c r="E14" s="3"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11420</v>
      </c>
      <c r="B15" s="13">
        <v>263694</v>
      </c>
      <c r="C15" s="14" t="s">
        <v>23</v>
      </c>
      <c r="D15" s="14" t="s">
        <v>24</v>
      </c>
      <c r="E15" s="14">
        <v>-50</v>
      </c>
      <c r="F15" s="15"/>
      <c r="G15" s="15"/>
      <c r="H15" s="15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11420</v>
      </c>
      <c r="B16" s="13">
        <v>263695</v>
      </c>
      <c r="C16" s="14" t="s">
        <v>23</v>
      </c>
      <c r="D16" s="14" t="s">
        <v>25</v>
      </c>
      <c r="E16" s="14">
        <v>-10</v>
      </c>
      <c r="F16" s="15"/>
      <c r="G16" s="15"/>
      <c r="H16" s="15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27</v>
      </c>
      <c r="F19" s="16">
        <f>SUM($F$7:$F$16)</f>
        <v>0</v>
      </c>
      <c r="G19" s="16">
        <f>SUM($G$7:$G$16)</f>
        <v>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.75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Judge5!$E$7</formula>
    </cfRule>
    <cfRule type="cellIs" priority="2" dxfId="7" operator="equal" stopIfTrue="1">
      <formula>""</formula>
    </cfRule>
  </conditionalFormatting>
  <conditionalFormatting sqref="E8:G8">
    <cfRule type="cellIs" priority="3" dxfId="3" operator="greaterThan" stopIfTrue="1">
      <formula>Judge5!$E$8</formula>
    </cfRule>
    <cfRule type="cellIs" priority="4" dxfId="7" operator="equal" stopIfTrue="1">
      <formula>""</formula>
    </cfRule>
  </conditionalFormatting>
  <conditionalFormatting sqref="E9:G9">
    <cfRule type="cellIs" priority="5" dxfId="3" operator="greaterThan" stopIfTrue="1">
      <formula>Judge5!$E$9</formula>
    </cfRule>
    <cfRule type="cellIs" priority="6" dxfId="7" operator="equal" stopIfTrue="1">
      <formula>""</formula>
    </cfRule>
  </conditionalFormatting>
  <conditionalFormatting sqref="E10:G10">
    <cfRule type="cellIs" priority="7" dxfId="3" operator="greaterThan" stopIfTrue="1">
      <formula>Judge5!$E$10</formula>
    </cfRule>
    <cfRule type="cellIs" priority="8" dxfId="7" operator="equal" stopIfTrue="1">
      <formula>""</formula>
    </cfRule>
  </conditionalFormatting>
  <conditionalFormatting sqref="E11:G11">
    <cfRule type="cellIs" priority="9" dxfId="3" operator="greaterThan" stopIfTrue="1">
      <formula>Judge5!$E$11</formula>
    </cfRule>
    <cfRule type="cellIs" priority="10" dxfId="7" operator="equal" stopIfTrue="1">
      <formula>""</formula>
    </cfRule>
  </conditionalFormatting>
  <conditionalFormatting sqref="E12:G12">
    <cfRule type="cellIs" priority="11" dxfId="3" operator="greaterThan" stopIfTrue="1">
      <formula>Judge5!$E$12</formula>
    </cfRule>
    <cfRule type="cellIs" priority="12" dxfId="7" operator="equal" stopIfTrue="1">
      <formula>""</formula>
    </cfRule>
  </conditionalFormatting>
  <conditionalFormatting sqref="E13:G13">
    <cfRule type="cellIs" priority="13" dxfId="3" operator="greaterThan" stopIfTrue="1">
      <formula>Judge5!$E$13</formula>
    </cfRule>
    <cfRule type="cellIs" priority="14" dxfId="7" operator="equal" stopIfTrue="1">
      <formula>""</formula>
    </cfRule>
  </conditionalFormatting>
  <conditionalFormatting sqref="E14:G14">
    <cfRule type="cellIs" priority="15" dxfId="3" operator="greaterThan" stopIfTrue="1">
      <formula>Judge5!$E$14</formula>
    </cfRule>
    <cfRule type="cellIs" priority="16" dxfId="7" operator="equal" stopIfTrue="1">
      <formula>""</formula>
    </cfRule>
  </conditionalFormatting>
  <conditionalFormatting sqref="E15:G15">
    <cfRule type="cellIs" priority="17" dxfId="3" operator="lessThan" stopIfTrue="1">
      <formula>Judge5!$E$15</formula>
    </cfRule>
    <cfRule type="cellIs" priority="18" dxfId="3" operator="greaterThan" stopIfTrue="1">
      <formula>0</formula>
    </cfRule>
  </conditionalFormatting>
  <conditionalFormatting sqref="E16:G16">
    <cfRule type="cellIs" priority="19" dxfId="3" operator="lessThan" stopIfTrue="1">
      <formula>Judge5!$E$16</formula>
    </cfRule>
    <cfRule type="cellIs" priority="20" dxfId="3" operator="greaterThan" stopIfTrue="1">
      <formula>0</formula>
    </cfRule>
  </conditionalFormatting>
  <conditionalFormatting sqref="C19:G19">
    <cfRule type="cellIs" priority="21" dxfId="2" operator="equal" stopIfTrue="1">
      <formula>Judge5!$D$21</formula>
    </cfRule>
    <cfRule type="cellIs" priority="22" dxfId="1" operator="equal" stopIfTrue="1">
      <formula>Judge5!$D$22</formula>
    </cfRule>
    <cfRule type="cellIs" priority="23" dxfId="0" operator="equal" stopIfTrue="1">
      <formula>Judge5!$D$23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35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1924</v>
      </c>
      <c r="G6" s="1">
        <v>2063</v>
      </c>
      <c r="H6" s="1"/>
      <c r="I6" s="1"/>
    </row>
    <row r="7" spans="1:78" ht="12.75">
      <c r="A7" s="13">
        <v>11420</v>
      </c>
      <c r="B7" s="13">
        <v>263686</v>
      </c>
      <c r="C7" s="12" t="s">
        <v>14</v>
      </c>
      <c r="D7" s="3" t="s">
        <v>15</v>
      </c>
      <c r="E7" s="3">
        <v>175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11420</v>
      </c>
      <c r="B8" s="13">
        <v>263687</v>
      </c>
      <c r="C8" s="3" t="s">
        <v>14</v>
      </c>
      <c r="D8" s="3" t="s">
        <v>16</v>
      </c>
      <c r="E8" s="3">
        <v>75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11420</v>
      </c>
      <c r="B9" s="13">
        <v>263688</v>
      </c>
      <c r="C9" s="3" t="s">
        <v>14</v>
      </c>
      <c r="D9" s="3" t="s">
        <v>17</v>
      </c>
      <c r="E9" s="3">
        <v>160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11420</v>
      </c>
      <c r="B10" s="13">
        <v>263689</v>
      </c>
      <c r="C10" s="3" t="s">
        <v>14</v>
      </c>
      <c r="D10" s="3" t="s">
        <v>18</v>
      </c>
      <c r="E10" s="3">
        <v>120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11420</v>
      </c>
      <c r="B11" s="13">
        <v>263690</v>
      </c>
      <c r="C11" s="3" t="s">
        <v>14</v>
      </c>
      <c r="D11" s="3" t="s">
        <v>19</v>
      </c>
      <c r="E11" s="3">
        <v>180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11420</v>
      </c>
      <c r="B12" s="13">
        <v>263691</v>
      </c>
      <c r="C12" s="3" t="s">
        <v>14</v>
      </c>
      <c r="D12" s="3" t="s">
        <v>20</v>
      </c>
      <c r="E12" s="3">
        <v>180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11420</v>
      </c>
      <c r="B13" s="13">
        <v>263692</v>
      </c>
      <c r="C13" s="3" t="s">
        <v>14</v>
      </c>
      <c r="D13" s="3" t="s">
        <v>21</v>
      </c>
      <c r="E13" s="3">
        <v>10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11420</v>
      </c>
      <c r="B14" s="13">
        <v>263693</v>
      </c>
      <c r="C14" s="3" t="s">
        <v>14</v>
      </c>
      <c r="D14" s="3" t="s">
        <v>22</v>
      </c>
      <c r="E14" s="3"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11420</v>
      </c>
      <c r="B15" s="13">
        <v>263694</v>
      </c>
      <c r="C15" s="14" t="s">
        <v>23</v>
      </c>
      <c r="D15" s="14" t="s">
        <v>24</v>
      </c>
      <c r="E15" s="14">
        <v>-50</v>
      </c>
      <c r="F15" s="15"/>
      <c r="G15" s="15"/>
      <c r="H15" s="15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11420</v>
      </c>
      <c r="B16" s="13">
        <v>263695</v>
      </c>
      <c r="C16" s="14" t="s">
        <v>23</v>
      </c>
      <c r="D16" s="14" t="s">
        <v>25</v>
      </c>
      <c r="E16" s="14">
        <v>-10</v>
      </c>
      <c r="F16" s="15"/>
      <c r="G16" s="15"/>
      <c r="H16" s="15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27</v>
      </c>
      <c r="F19" s="16">
        <f>SUM($F$7:$F$16)</f>
        <v>0</v>
      </c>
      <c r="G19" s="16">
        <f>SUM($G$7:$G$16)</f>
        <v>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.75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Judge6!$E$7</formula>
    </cfRule>
    <cfRule type="cellIs" priority="2" dxfId="7" operator="equal" stopIfTrue="1">
      <formula>""</formula>
    </cfRule>
  </conditionalFormatting>
  <conditionalFormatting sqref="E8:G8">
    <cfRule type="cellIs" priority="3" dxfId="3" operator="greaterThan" stopIfTrue="1">
      <formula>Judge6!$E$8</formula>
    </cfRule>
    <cfRule type="cellIs" priority="4" dxfId="7" operator="equal" stopIfTrue="1">
      <formula>""</formula>
    </cfRule>
  </conditionalFormatting>
  <conditionalFormatting sqref="E9:G9">
    <cfRule type="cellIs" priority="5" dxfId="3" operator="greaterThan" stopIfTrue="1">
      <formula>Judge6!$E$9</formula>
    </cfRule>
    <cfRule type="cellIs" priority="6" dxfId="7" operator="equal" stopIfTrue="1">
      <formula>""</formula>
    </cfRule>
  </conditionalFormatting>
  <conditionalFormatting sqref="E10:G10">
    <cfRule type="cellIs" priority="7" dxfId="3" operator="greaterThan" stopIfTrue="1">
      <formula>Judge6!$E$10</formula>
    </cfRule>
    <cfRule type="cellIs" priority="8" dxfId="7" operator="equal" stopIfTrue="1">
      <formula>""</formula>
    </cfRule>
  </conditionalFormatting>
  <conditionalFormatting sqref="E11:G11">
    <cfRule type="cellIs" priority="9" dxfId="3" operator="greaterThan" stopIfTrue="1">
      <formula>Judge6!$E$11</formula>
    </cfRule>
    <cfRule type="cellIs" priority="10" dxfId="7" operator="equal" stopIfTrue="1">
      <formula>""</formula>
    </cfRule>
  </conditionalFormatting>
  <conditionalFormatting sqref="E12:G12">
    <cfRule type="cellIs" priority="11" dxfId="3" operator="greaterThan" stopIfTrue="1">
      <formula>Judge6!$E$12</formula>
    </cfRule>
    <cfRule type="cellIs" priority="12" dxfId="7" operator="equal" stopIfTrue="1">
      <formula>""</formula>
    </cfRule>
  </conditionalFormatting>
  <conditionalFormatting sqref="E13:G13">
    <cfRule type="cellIs" priority="13" dxfId="3" operator="greaterThan" stopIfTrue="1">
      <formula>Judge6!$E$13</formula>
    </cfRule>
    <cfRule type="cellIs" priority="14" dxfId="7" operator="equal" stopIfTrue="1">
      <formula>""</formula>
    </cfRule>
  </conditionalFormatting>
  <conditionalFormatting sqref="E14:G14">
    <cfRule type="cellIs" priority="15" dxfId="3" operator="greaterThan" stopIfTrue="1">
      <formula>Judge6!$E$14</formula>
    </cfRule>
    <cfRule type="cellIs" priority="16" dxfId="7" operator="equal" stopIfTrue="1">
      <formula>""</formula>
    </cfRule>
  </conditionalFormatting>
  <conditionalFormatting sqref="E15:G15">
    <cfRule type="cellIs" priority="17" dxfId="3" operator="lessThan" stopIfTrue="1">
      <formula>Judge6!$E$15</formula>
    </cfRule>
    <cfRule type="cellIs" priority="18" dxfId="3" operator="greaterThan" stopIfTrue="1">
      <formula>0</formula>
    </cfRule>
  </conditionalFormatting>
  <conditionalFormatting sqref="E16:G16">
    <cfRule type="cellIs" priority="19" dxfId="3" operator="lessThan" stopIfTrue="1">
      <formula>Judge6!$E$16</formula>
    </cfRule>
    <cfRule type="cellIs" priority="20" dxfId="3" operator="greaterThan" stopIfTrue="1">
      <formula>0</formula>
    </cfRule>
  </conditionalFormatting>
  <conditionalFormatting sqref="C19:G19">
    <cfRule type="cellIs" priority="21" dxfId="2" operator="equal" stopIfTrue="1">
      <formula>Judge6!$D$21</formula>
    </cfRule>
    <cfRule type="cellIs" priority="22" dxfId="1" operator="equal" stopIfTrue="1">
      <formula>Judge6!$D$22</formula>
    </cfRule>
    <cfRule type="cellIs" priority="23" dxfId="0" operator="equal" stopIfTrue="1">
      <formula>Judge6!$D$23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35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1924</v>
      </c>
      <c r="G6" s="1">
        <v>2063</v>
      </c>
      <c r="H6" s="1"/>
      <c r="I6" s="1"/>
    </row>
    <row r="7" spans="1:78" ht="12.75">
      <c r="A7" s="13">
        <v>11420</v>
      </c>
      <c r="B7" s="13">
        <v>263686</v>
      </c>
      <c r="C7" s="12" t="s">
        <v>14</v>
      </c>
      <c r="D7" s="3" t="s">
        <v>15</v>
      </c>
      <c r="E7" s="3">
        <v>175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11420</v>
      </c>
      <c r="B8" s="13">
        <v>263687</v>
      </c>
      <c r="C8" s="3" t="s">
        <v>14</v>
      </c>
      <c r="D8" s="3" t="s">
        <v>16</v>
      </c>
      <c r="E8" s="3">
        <v>75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11420</v>
      </c>
      <c r="B9" s="13">
        <v>263688</v>
      </c>
      <c r="C9" s="3" t="s">
        <v>14</v>
      </c>
      <c r="D9" s="3" t="s">
        <v>17</v>
      </c>
      <c r="E9" s="3">
        <v>160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11420</v>
      </c>
      <c r="B10" s="13">
        <v>263689</v>
      </c>
      <c r="C10" s="3" t="s">
        <v>14</v>
      </c>
      <c r="D10" s="3" t="s">
        <v>18</v>
      </c>
      <c r="E10" s="3">
        <v>120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11420</v>
      </c>
      <c r="B11" s="13">
        <v>263690</v>
      </c>
      <c r="C11" s="3" t="s">
        <v>14</v>
      </c>
      <c r="D11" s="3" t="s">
        <v>19</v>
      </c>
      <c r="E11" s="3">
        <v>180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11420</v>
      </c>
      <c r="B12" s="13">
        <v>263691</v>
      </c>
      <c r="C12" s="3" t="s">
        <v>14</v>
      </c>
      <c r="D12" s="3" t="s">
        <v>20</v>
      </c>
      <c r="E12" s="3">
        <v>180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11420</v>
      </c>
      <c r="B13" s="13">
        <v>263692</v>
      </c>
      <c r="C13" s="3" t="s">
        <v>14</v>
      </c>
      <c r="D13" s="3" t="s">
        <v>21</v>
      </c>
      <c r="E13" s="3">
        <v>10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11420</v>
      </c>
      <c r="B14" s="13">
        <v>263693</v>
      </c>
      <c r="C14" s="3" t="s">
        <v>14</v>
      </c>
      <c r="D14" s="3" t="s">
        <v>22</v>
      </c>
      <c r="E14" s="3"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11420</v>
      </c>
      <c r="B15" s="13">
        <v>263694</v>
      </c>
      <c r="C15" s="14" t="s">
        <v>23</v>
      </c>
      <c r="D15" s="14" t="s">
        <v>24</v>
      </c>
      <c r="E15" s="14">
        <v>-50</v>
      </c>
      <c r="F15" s="15"/>
      <c r="G15" s="15"/>
      <c r="H15" s="15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11420</v>
      </c>
      <c r="B16" s="13">
        <v>263695</v>
      </c>
      <c r="C16" s="14" t="s">
        <v>23</v>
      </c>
      <c r="D16" s="14" t="s">
        <v>25</v>
      </c>
      <c r="E16" s="14">
        <v>-10</v>
      </c>
      <c r="F16" s="15"/>
      <c r="G16" s="15"/>
      <c r="H16" s="15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27</v>
      </c>
      <c r="F19" s="16">
        <f>SUM($F$7:$F$16)</f>
        <v>0</v>
      </c>
      <c r="G19" s="16">
        <f>SUM($G$7:$G$16)</f>
        <v>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.75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Judge7!$E$7</formula>
    </cfRule>
    <cfRule type="cellIs" priority="2" dxfId="7" operator="equal" stopIfTrue="1">
      <formula>""</formula>
    </cfRule>
  </conditionalFormatting>
  <conditionalFormatting sqref="E8:G8">
    <cfRule type="cellIs" priority="3" dxfId="3" operator="greaterThan" stopIfTrue="1">
      <formula>Judge7!$E$8</formula>
    </cfRule>
    <cfRule type="cellIs" priority="4" dxfId="7" operator="equal" stopIfTrue="1">
      <formula>""</formula>
    </cfRule>
  </conditionalFormatting>
  <conditionalFormatting sqref="E9:G9">
    <cfRule type="cellIs" priority="5" dxfId="3" operator="greaterThan" stopIfTrue="1">
      <formula>Judge7!$E$9</formula>
    </cfRule>
    <cfRule type="cellIs" priority="6" dxfId="7" operator="equal" stopIfTrue="1">
      <formula>""</formula>
    </cfRule>
  </conditionalFormatting>
  <conditionalFormatting sqref="E10:G10">
    <cfRule type="cellIs" priority="7" dxfId="3" operator="greaterThan" stopIfTrue="1">
      <formula>Judge7!$E$10</formula>
    </cfRule>
    <cfRule type="cellIs" priority="8" dxfId="7" operator="equal" stopIfTrue="1">
      <formula>""</formula>
    </cfRule>
  </conditionalFormatting>
  <conditionalFormatting sqref="E11:G11">
    <cfRule type="cellIs" priority="9" dxfId="3" operator="greaterThan" stopIfTrue="1">
      <formula>Judge7!$E$11</formula>
    </cfRule>
    <cfRule type="cellIs" priority="10" dxfId="7" operator="equal" stopIfTrue="1">
      <formula>""</formula>
    </cfRule>
  </conditionalFormatting>
  <conditionalFormatting sqref="E12:G12">
    <cfRule type="cellIs" priority="11" dxfId="3" operator="greaterThan" stopIfTrue="1">
      <formula>Judge7!$E$12</formula>
    </cfRule>
    <cfRule type="cellIs" priority="12" dxfId="7" operator="equal" stopIfTrue="1">
      <formula>""</formula>
    </cfRule>
  </conditionalFormatting>
  <conditionalFormatting sqref="E13:G13">
    <cfRule type="cellIs" priority="13" dxfId="3" operator="greaterThan" stopIfTrue="1">
      <formula>Judge7!$E$13</formula>
    </cfRule>
    <cfRule type="cellIs" priority="14" dxfId="7" operator="equal" stopIfTrue="1">
      <formula>""</formula>
    </cfRule>
  </conditionalFormatting>
  <conditionalFormatting sqref="E14:G14">
    <cfRule type="cellIs" priority="15" dxfId="3" operator="greaterThan" stopIfTrue="1">
      <formula>Judge7!$E$14</formula>
    </cfRule>
    <cfRule type="cellIs" priority="16" dxfId="7" operator="equal" stopIfTrue="1">
      <formula>""</formula>
    </cfRule>
  </conditionalFormatting>
  <conditionalFormatting sqref="E15:G15">
    <cfRule type="cellIs" priority="17" dxfId="3" operator="lessThan" stopIfTrue="1">
      <formula>Judge7!$E$15</formula>
    </cfRule>
    <cfRule type="cellIs" priority="18" dxfId="3" operator="greaterThan" stopIfTrue="1">
      <formula>0</formula>
    </cfRule>
  </conditionalFormatting>
  <conditionalFormatting sqref="E16:G16">
    <cfRule type="cellIs" priority="19" dxfId="3" operator="lessThan" stopIfTrue="1">
      <formula>Judge7!$E$16</formula>
    </cfRule>
    <cfRule type="cellIs" priority="20" dxfId="3" operator="greaterThan" stopIfTrue="1">
      <formula>0</formula>
    </cfRule>
  </conditionalFormatting>
  <conditionalFormatting sqref="C19:G19">
    <cfRule type="cellIs" priority="21" dxfId="2" operator="equal" stopIfTrue="1">
      <formula>Judge7!$D$21</formula>
    </cfRule>
    <cfRule type="cellIs" priority="22" dxfId="1" operator="equal" stopIfTrue="1">
      <formula>Judge7!$D$22</formula>
    </cfRule>
    <cfRule type="cellIs" priority="23" dxfId="0" operator="equal" stopIfTrue="1">
      <formula>Judge7!$D$23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35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1924</v>
      </c>
      <c r="G6" s="1">
        <v>2063</v>
      </c>
      <c r="H6" s="1"/>
      <c r="I6" s="1"/>
    </row>
    <row r="7" spans="1:78" ht="12.75">
      <c r="A7" s="13">
        <v>11420</v>
      </c>
      <c r="B7" s="13">
        <v>263686</v>
      </c>
      <c r="C7" s="12" t="s">
        <v>14</v>
      </c>
      <c r="D7" s="3" t="s">
        <v>15</v>
      </c>
      <c r="E7" s="3">
        <v>175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11420</v>
      </c>
      <c r="B8" s="13">
        <v>263687</v>
      </c>
      <c r="C8" s="3" t="s">
        <v>14</v>
      </c>
      <c r="D8" s="3" t="s">
        <v>16</v>
      </c>
      <c r="E8" s="3">
        <v>75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11420</v>
      </c>
      <c r="B9" s="13">
        <v>263688</v>
      </c>
      <c r="C9" s="3" t="s">
        <v>14</v>
      </c>
      <c r="D9" s="3" t="s">
        <v>17</v>
      </c>
      <c r="E9" s="3">
        <v>160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11420</v>
      </c>
      <c r="B10" s="13">
        <v>263689</v>
      </c>
      <c r="C10" s="3" t="s">
        <v>14</v>
      </c>
      <c r="D10" s="3" t="s">
        <v>18</v>
      </c>
      <c r="E10" s="3">
        <v>120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11420</v>
      </c>
      <c r="B11" s="13">
        <v>263690</v>
      </c>
      <c r="C11" s="3" t="s">
        <v>14</v>
      </c>
      <c r="D11" s="3" t="s">
        <v>19</v>
      </c>
      <c r="E11" s="3">
        <v>180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11420</v>
      </c>
      <c r="B12" s="13">
        <v>263691</v>
      </c>
      <c r="C12" s="3" t="s">
        <v>14</v>
      </c>
      <c r="D12" s="3" t="s">
        <v>20</v>
      </c>
      <c r="E12" s="3">
        <v>180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11420</v>
      </c>
      <c r="B13" s="13">
        <v>263692</v>
      </c>
      <c r="C13" s="3" t="s">
        <v>14</v>
      </c>
      <c r="D13" s="3" t="s">
        <v>21</v>
      </c>
      <c r="E13" s="3">
        <v>10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11420</v>
      </c>
      <c r="B14" s="13">
        <v>263693</v>
      </c>
      <c r="C14" s="3" t="s">
        <v>14</v>
      </c>
      <c r="D14" s="3" t="s">
        <v>22</v>
      </c>
      <c r="E14" s="3"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11420</v>
      </c>
      <c r="B15" s="13">
        <v>263694</v>
      </c>
      <c r="C15" s="14" t="s">
        <v>23</v>
      </c>
      <c r="D15" s="14" t="s">
        <v>24</v>
      </c>
      <c r="E15" s="14">
        <v>-50</v>
      </c>
      <c r="F15" s="15"/>
      <c r="G15" s="15"/>
      <c r="H15" s="15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11420</v>
      </c>
      <c r="B16" s="13">
        <v>263695</v>
      </c>
      <c r="C16" s="14" t="s">
        <v>23</v>
      </c>
      <c r="D16" s="14" t="s">
        <v>25</v>
      </c>
      <c r="E16" s="14">
        <v>-10</v>
      </c>
      <c r="F16" s="15"/>
      <c r="G16" s="15"/>
      <c r="H16" s="15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27</v>
      </c>
      <c r="F19" s="16">
        <f>SUM($F$7:$F$16)</f>
        <v>0</v>
      </c>
      <c r="G19" s="16">
        <f>SUM($G$7:$G$16)</f>
        <v>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.75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Judge8!$E$7</formula>
    </cfRule>
    <cfRule type="cellIs" priority="2" dxfId="7" operator="equal" stopIfTrue="1">
      <formula>""</formula>
    </cfRule>
  </conditionalFormatting>
  <conditionalFormatting sqref="E8:G8">
    <cfRule type="cellIs" priority="3" dxfId="3" operator="greaterThan" stopIfTrue="1">
      <formula>Judge8!$E$8</formula>
    </cfRule>
    <cfRule type="cellIs" priority="4" dxfId="7" operator="equal" stopIfTrue="1">
      <formula>""</formula>
    </cfRule>
  </conditionalFormatting>
  <conditionalFormatting sqref="E9:G9">
    <cfRule type="cellIs" priority="5" dxfId="3" operator="greaterThan" stopIfTrue="1">
      <formula>Judge8!$E$9</formula>
    </cfRule>
    <cfRule type="cellIs" priority="6" dxfId="7" operator="equal" stopIfTrue="1">
      <formula>""</formula>
    </cfRule>
  </conditionalFormatting>
  <conditionalFormatting sqref="E10:G10">
    <cfRule type="cellIs" priority="7" dxfId="3" operator="greaterThan" stopIfTrue="1">
      <formula>Judge8!$E$10</formula>
    </cfRule>
    <cfRule type="cellIs" priority="8" dxfId="7" operator="equal" stopIfTrue="1">
      <formula>""</formula>
    </cfRule>
  </conditionalFormatting>
  <conditionalFormatting sqref="E11:G11">
    <cfRule type="cellIs" priority="9" dxfId="3" operator="greaterThan" stopIfTrue="1">
      <formula>Judge8!$E$11</formula>
    </cfRule>
    <cfRule type="cellIs" priority="10" dxfId="7" operator="equal" stopIfTrue="1">
      <formula>""</formula>
    </cfRule>
  </conditionalFormatting>
  <conditionalFormatting sqref="E12:G12">
    <cfRule type="cellIs" priority="11" dxfId="3" operator="greaterThan" stopIfTrue="1">
      <formula>Judge8!$E$12</formula>
    </cfRule>
    <cfRule type="cellIs" priority="12" dxfId="7" operator="equal" stopIfTrue="1">
      <formula>""</formula>
    </cfRule>
  </conditionalFormatting>
  <conditionalFormatting sqref="E13:G13">
    <cfRule type="cellIs" priority="13" dxfId="3" operator="greaterThan" stopIfTrue="1">
      <formula>Judge8!$E$13</formula>
    </cfRule>
    <cfRule type="cellIs" priority="14" dxfId="7" operator="equal" stopIfTrue="1">
      <formula>""</formula>
    </cfRule>
  </conditionalFormatting>
  <conditionalFormatting sqref="E14:G14">
    <cfRule type="cellIs" priority="15" dxfId="3" operator="greaterThan" stopIfTrue="1">
      <formula>Judge8!$E$14</formula>
    </cfRule>
    <cfRule type="cellIs" priority="16" dxfId="7" operator="equal" stopIfTrue="1">
      <formula>""</formula>
    </cfRule>
  </conditionalFormatting>
  <conditionalFormatting sqref="E15:G15">
    <cfRule type="cellIs" priority="17" dxfId="3" operator="lessThan" stopIfTrue="1">
      <formula>Judge8!$E$15</formula>
    </cfRule>
    <cfRule type="cellIs" priority="18" dxfId="3" operator="greaterThan" stopIfTrue="1">
      <formula>0</formula>
    </cfRule>
  </conditionalFormatting>
  <conditionalFormatting sqref="E16:G16">
    <cfRule type="cellIs" priority="19" dxfId="3" operator="lessThan" stopIfTrue="1">
      <formula>Judge8!$E$16</formula>
    </cfRule>
    <cfRule type="cellIs" priority="20" dxfId="3" operator="greaterThan" stopIfTrue="1">
      <formula>0</formula>
    </cfRule>
  </conditionalFormatting>
  <conditionalFormatting sqref="C19:G19">
    <cfRule type="cellIs" priority="21" dxfId="2" operator="equal" stopIfTrue="1">
      <formula>Judge8!$D$21</formula>
    </cfRule>
    <cfRule type="cellIs" priority="22" dxfId="1" operator="equal" stopIfTrue="1">
      <formula>Judge8!$D$22</formula>
    </cfRule>
    <cfRule type="cellIs" priority="23" dxfId="0" operator="equal" stopIfTrue="1">
      <formula>Judge8!$D$23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Enterprise Development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Microsoft Office User</cp:lastModifiedBy>
  <cp:lastPrinted>2002-06-22T17:00:52Z</cp:lastPrinted>
  <dcterms:created xsi:type="dcterms:W3CDTF">2002-05-15T02:32:49Z</dcterms:created>
  <dcterms:modified xsi:type="dcterms:W3CDTF">2015-04-22T16:50:33Z</dcterms:modified>
  <cp:category/>
  <cp:version/>
  <cp:contentType/>
  <cp:contentStatus/>
</cp:coreProperties>
</file>