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31600" windowHeight="2010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<sst xmlns="http://schemas.openxmlformats.org/spreadsheetml/2006/main" count="576" uniqueCount="42">
  <si>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</si>
  <si>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</si>
  <si>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</si>
  <si>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</si>
  <si>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</si>
  <si>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</si>
  <si>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</si>
  <si>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</si>
  <si>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</si>
  <si>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</si>
  <si>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</si>
  <si>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</si>
  <si>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3-D Visualization and Animation</t>
  </si>
  <si>
    <t>S</t>
  </si>
  <si>
    <t>Standard</t>
  </si>
  <si>
    <t>Design - Concept</t>
  </si>
  <si>
    <t>Design - Floor Plan</t>
  </si>
  <si>
    <t>Design - Storyboard</t>
  </si>
  <si>
    <t>Design - Creativity</t>
  </si>
  <si>
    <t>Design - Production</t>
  </si>
  <si>
    <t>3D Execution - Modeling</t>
  </si>
  <si>
    <t>3D Execution - Texturing</t>
  </si>
  <si>
    <t>3D Execution - Lighting</t>
  </si>
  <si>
    <t>3D Execution - Camera</t>
  </si>
  <si>
    <t>3D Execution - Animation</t>
  </si>
  <si>
    <t>3D Execution - Rendering</t>
  </si>
  <si>
    <t>Written Exam</t>
  </si>
  <si>
    <t>Penalty</t>
  </si>
  <si>
    <t>Resume Penalty</t>
  </si>
  <si>
    <t>Clothing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</si>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</sst>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2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3" fontId="0" fillId="0" borderId="0" xfId="42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73" fontId="0" fillId="0" borderId="0" xfId="42" applyNumberFormat="1" applyFont="1" applyAlignment="1" applyProtection="1">
      <alignment/>
      <protection/>
    </xf>
    <xf numFmtId="173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74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40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7418</v>
      </c>
      <c r="G6" s="1">
        <v>7724</v>
      </c>
      <c r="H6" s="1">
        <v>7726</v>
      </c>
      <c r="I6" s="1">
        <v>7728</v>
      </c>
      <c r="J6" s="1">
        <v>7730</v>
      </c>
      <c r="K6" s="1">
        <v>8479</v>
      </c>
      <c r="L6" s="1">
        <v>8664</v>
      </c>
    </row>
    <row r="7" spans="1:78" ht="12.75">
      <c r="A7" s="13">
        <v>11427</v>
      </c>
      <c r="B7" s="13">
        <v>263767</v>
      </c>
      <c r="C7" s="12" t="s">
        <v>14</v>
      </c>
      <c r="D7" s="3" t="s">
        <v>15</v>
      </c>
      <c r="E7" s="3">
        <v>100</v>
      </c>
      <c r="F7" s="23">
        <f>IF(ISERROR(AVERAGE(Judge1:Judge10!F7))," ",AVERAGE(Judge1:Judge10!F7))</f>
        <v>100</v>
      </c>
      <c r="G7" s="23">
        <f>IF(ISERROR(AVERAGE(Judge1:Judge10!G7))," ",AVERAGE(Judge1:Judge10!G7))</f>
        <v>70</v>
      </c>
      <c r="H7" s="23">
        <f>IF(ISERROR(AVERAGE(Judge1:Judge10!H7))," ",AVERAGE(Judge1:Judge10!H7))</f>
        <v>75</v>
      </c>
      <c r="I7" s="23">
        <f>IF(ISERROR(AVERAGE(Judge1:Judge10!I7))," ",AVERAGE(Judge1:Judge10!I7))</f>
        <v>75</v>
      </c>
      <c r="J7" s="23">
        <f>IF(ISERROR(AVERAGE(Judge1:Judge10!J7))," ",AVERAGE(Judge1:Judge10!J7))</f>
        <v>75</v>
      </c>
      <c r="K7" s="23">
        <f>IF(ISERROR(AVERAGE(Judge1:Judge10!K7))," ",AVERAGE(Judge1:Judge10!K7))</f>
        <v>100</v>
      </c>
      <c r="L7" s="23">
        <f>IF(ISERROR(AVERAGE(Judge1:Judge10!L7))," ",AVERAGE(Judge1:Judge10!L7))</f>
        <v>70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11427</v>
      </c>
      <c r="B8" s="13">
        <v>263768</v>
      </c>
      <c r="C8" s="3" t="s">
        <v>14</v>
      </c>
      <c r="D8" s="3" t="s">
        <v>16</v>
      </c>
      <c r="E8" s="3">
        <v>50</v>
      </c>
      <c r="F8" s="23">
        <f>IF(ISERROR(AVERAGE(Judge1:Judge10!F8))," ",AVERAGE(Judge1:Judge10!F8))</f>
        <v>47.5</v>
      </c>
      <c r="G8" s="23">
        <f>IF(ISERROR(AVERAGE(Judge1:Judge10!G8))," ",AVERAGE(Judge1:Judge10!G8))</f>
        <v>30</v>
      </c>
      <c r="H8" s="23">
        <f>IF(ISERROR(AVERAGE(Judge1:Judge10!H8))," ",AVERAGE(Judge1:Judge10!H8))</f>
        <v>42.5</v>
      </c>
      <c r="I8" s="23">
        <f>IF(ISERROR(AVERAGE(Judge1:Judge10!I8))," ",AVERAGE(Judge1:Judge10!I8))</f>
        <v>30</v>
      </c>
      <c r="J8" s="23">
        <f>IF(ISERROR(AVERAGE(Judge1:Judge10!J8))," ",AVERAGE(Judge1:Judge10!J8))</f>
        <v>50</v>
      </c>
      <c r="K8" s="23">
        <f>IF(ISERROR(AVERAGE(Judge1:Judge10!K8))," ",AVERAGE(Judge1:Judge10!K8))</f>
        <v>20</v>
      </c>
      <c r="L8" s="23">
        <f>IF(ISERROR(AVERAGE(Judge1:Judge10!L8))," ",AVERAGE(Judge1:Judge10!L8))</f>
        <v>32.5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11427</v>
      </c>
      <c r="B9" s="13">
        <v>263769</v>
      </c>
      <c r="C9" s="3" t="s">
        <v>14</v>
      </c>
      <c r="D9" s="3" t="s">
        <v>17</v>
      </c>
      <c r="E9" s="3">
        <v>50</v>
      </c>
      <c r="F9" s="23">
        <f>IF(ISERROR(AVERAGE(Judge1:Judge10!F9))," ",AVERAGE(Judge1:Judge10!F9))</f>
        <v>30</v>
      </c>
      <c r="G9" s="23">
        <f>IF(ISERROR(AVERAGE(Judge1:Judge10!G9))," ",AVERAGE(Judge1:Judge10!G9))</f>
        <v>30</v>
      </c>
      <c r="H9" s="23">
        <f>IF(ISERROR(AVERAGE(Judge1:Judge10!H9))," ",AVERAGE(Judge1:Judge10!H9))</f>
        <v>32.5</v>
      </c>
      <c r="I9" s="23">
        <f>IF(ISERROR(AVERAGE(Judge1:Judge10!I9))," ",AVERAGE(Judge1:Judge10!I9))</f>
        <v>10</v>
      </c>
      <c r="J9" s="23">
        <f>IF(ISERROR(AVERAGE(Judge1:Judge10!J9))," ",AVERAGE(Judge1:Judge10!J9))</f>
        <v>35</v>
      </c>
      <c r="K9" s="23">
        <f>IF(ISERROR(AVERAGE(Judge1:Judge10!K9))," ",AVERAGE(Judge1:Judge10!K9))</f>
        <v>45</v>
      </c>
      <c r="L9" s="23">
        <f>IF(ISERROR(AVERAGE(Judge1:Judge10!L9))," ",AVERAGE(Judge1:Judge10!L9))</f>
        <v>30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11427</v>
      </c>
      <c r="B10" s="13">
        <v>263770</v>
      </c>
      <c r="C10" s="3" t="s">
        <v>14</v>
      </c>
      <c r="D10" s="3" t="s">
        <v>18</v>
      </c>
      <c r="E10" s="3">
        <v>100</v>
      </c>
      <c r="F10" s="23">
        <f>IF(ISERROR(AVERAGE(Judge1:Judge10!F10))," ",AVERAGE(Judge1:Judge10!F10))</f>
        <v>95</v>
      </c>
      <c r="G10" s="23">
        <f>IF(ISERROR(AVERAGE(Judge1:Judge10!G10))," ",AVERAGE(Judge1:Judge10!G10))</f>
        <v>62.5</v>
      </c>
      <c r="H10" s="23">
        <f>IF(ISERROR(AVERAGE(Judge1:Judge10!H10))," ",AVERAGE(Judge1:Judge10!H10))</f>
        <v>85</v>
      </c>
      <c r="I10" s="23">
        <f>IF(ISERROR(AVERAGE(Judge1:Judge10!I10))," ",AVERAGE(Judge1:Judge10!I10))</f>
        <v>65</v>
      </c>
      <c r="J10" s="23">
        <f>IF(ISERROR(AVERAGE(Judge1:Judge10!J10))," ",AVERAGE(Judge1:Judge10!J10))</f>
        <v>95</v>
      </c>
      <c r="K10" s="23">
        <f>IF(ISERROR(AVERAGE(Judge1:Judge10!K10))," ",AVERAGE(Judge1:Judge10!K10))</f>
        <v>100</v>
      </c>
      <c r="L10" s="23">
        <f>IF(ISERROR(AVERAGE(Judge1:Judge10!L10))," ",AVERAGE(Judge1:Judge10!L10))</f>
        <v>82.5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11427</v>
      </c>
      <c r="B11" s="13">
        <v>263771</v>
      </c>
      <c r="C11" s="3" t="s">
        <v>14</v>
      </c>
      <c r="D11" s="3" t="s">
        <v>19</v>
      </c>
      <c r="E11" s="3">
        <v>50</v>
      </c>
      <c r="F11" s="23">
        <f>IF(ISERROR(AVERAGE(Judge1:Judge10!F11))," ",AVERAGE(Judge1:Judge10!F11))</f>
        <v>50</v>
      </c>
      <c r="G11" s="23">
        <f>IF(ISERROR(AVERAGE(Judge1:Judge10!G11))," ",AVERAGE(Judge1:Judge10!G11))</f>
        <v>50</v>
      </c>
      <c r="H11" s="23">
        <f>IF(ISERROR(AVERAGE(Judge1:Judge10!H11))," ",AVERAGE(Judge1:Judge10!H11))</f>
        <v>50</v>
      </c>
      <c r="I11" s="23">
        <f>IF(ISERROR(AVERAGE(Judge1:Judge10!I11))," ",AVERAGE(Judge1:Judge10!I11))</f>
        <v>50</v>
      </c>
      <c r="J11" s="23">
        <f>IF(ISERROR(AVERAGE(Judge1:Judge10!J11))," ",AVERAGE(Judge1:Judge10!J11))</f>
        <v>50</v>
      </c>
      <c r="K11" s="23">
        <f>IF(ISERROR(AVERAGE(Judge1:Judge10!K11))," ",AVERAGE(Judge1:Judge10!K11))</f>
        <v>50</v>
      </c>
      <c r="L11" s="23">
        <f>IF(ISERROR(AVERAGE(Judge1:Judge10!L11))," ",AVERAGE(Judge1:Judge10!L11))</f>
        <v>45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11427</v>
      </c>
      <c r="B12" s="13">
        <v>263772</v>
      </c>
      <c r="C12" s="3" t="s">
        <v>14</v>
      </c>
      <c r="D12" s="3" t="s">
        <v>20</v>
      </c>
      <c r="E12" s="3">
        <v>100</v>
      </c>
      <c r="F12" s="23">
        <f>IF(ISERROR(AVERAGE(Judge1:Judge10!F12))," ",AVERAGE(Judge1:Judge10!F12))</f>
        <v>97.5</v>
      </c>
      <c r="G12" s="23">
        <f>IF(ISERROR(AVERAGE(Judge1:Judge10!G12))," ",AVERAGE(Judge1:Judge10!G12))</f>
        <v>72.5</v>
      </c>
      <c r="H12" s="23">
        <f>IF(ISERROR(AVERAGE(Judge1:Judge10!H12))," ",AVERAGE(Judge1:Judge10!H12))</f>
        <v>72.5</v>
      </c>
      <c r="I12" s="23">
        <f>IF(ISERROR(AVERAGE(Judge1:Judge10!I12))," ",AVERAGE(Judge1:Judge10!I12))</f>
        <v>85</v>
      </c>
      <c r="J12" s="23">
        <f>IF(ISERROR(AVERAGE(Judge1:Judge10!J12))," ",AVERAGE(Judge1:Judge10!J12))</f>
        <v>87.5</v>
      </c>
      <c r="K12" s="23">
        <f>IF(ISERROR(AVERAGE(Judge1:Judge10!K12))," ",AVERAGE(Judge1:Judge10!K12))</f>
        <v>60</v>
      </c>
      <c r="L12" s="23">
        <f>IF(ISERROR(AVERAGE(Judge1:Judge10!L12))," ",AVERAGE(Judge1:Judge10!L12))</f>
        <v>80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11427</v>
      </c>
      <c r="B13" s="13">
        <v>263773</v>
      </c>
      <c r="C13" s="3" t="s">
        <v>14</v>
      </c>
      <c r="D13" s="3" t="s">
        <v>21</v>
      </c>
      <c r="E13" s="3">
        <v>100</v>
      </c>
      <c r="F13" s="23">
        <f>IF(ISERROR(AVERAGE(Judge1:Judge10!F13))," ",AVERAGE(Judge1:Judge10!F13))</f>
        <v>95</v>
      </c>
      <c r="G13" s="23">
        <f>IF(ISERROR(AVERAGE(Judge1:Judge10!G13))," ",AVERAGE(Judge1:Judge10!G13))</f>
        <v>80</v>
      </c>
      <c r="H13" s="23">
        <f>IF(ISERROR(AVERAGE(Judge1:Judge10!H13))," ",AVERAGE(Judge1:Judge10!H13))</f>
        <v>80</v>
      </c>
      <c r="I13" s="23">
        <f>IF(ISERROR(AVERAGE(Judge1:Judge10!I13))," ",AVERAGE(Judge1:Judge10!I13))</f>
        <v>95</v>
      </c>
      <c r="J13" s="23">
        <f>IF(ISERROR(AVERAGE(Judge1:Judge10!J13))," ",AVERAGE(Judge1:Judge10!J13))</f>
        <v>75</v>
      </c>
      <c r="K13" s="23">
        <f>IF(ISERROR(AVERAGE(Judge1:Judge10!K13))," ",AVERAGE(Judge1:Judge10!K13))</f>
        <v>50</v>
      </c>
      <c r="L13" s="23">
        <f>IF(ISERROR(AVERAGE(Judge1:Judge10!L13))," ",AVERAGE(Judge1:Judge10!L13))</f>
        <v>60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11427</v>
      </c>
      <c r="B14" s="13">
        <v>263774</v>
      </c>
      <c r="C14" s="3" t="s">
        <v>14</v>
      </c>
      <c r="D14" s="3" t="s">
        <v>22</v>
      </c>
      <c r="E14" s="3">
        <v>100</v>
      </c>
      <c r="F14" s="23">
        <f>IF(ISERROR(AVERAGE(Judge1:Judge10!F14))," ",AVERAGE(Judge1:Judge10!F14))</f>
        <v>95</v>
      </c>
      <c r="G14" s="23">
        <f>IF(ISERROR(AVERAGE(Judge1:Judge10!G14))," ",AVERAGE(Judge1:Judge10!G14))</f>
        <v>70</v>
      </c>
      <c r="H14" s="23">
        <f>IF(ISERROR(AVERAGE(Judge1:Judge10!H14))," ",AVERAGE(Judge1:Judge10!H14))</f>
        <v>65</v>
      </c>
      <c r="I14" s="23">
        <f>IF(ISERROR(AVERAGE(Judge1:Judge10!I14))," ",AVERAGE(Judge1:Judge10!I14))</f>
        <v>65</v>
      </c>
      <c r="J14" s="23">
        <f>IF(ISERROR(AVERAGE(Judge1:Judge10!J14))," ",AVERAGE(Judge1:Judge10!J14))</f>
        <v>75</v>
      </c>
      <c r="K14" s="23">
        <f>IF(ISERROR(AVERAGE(Judge1:Judge10!K14))," ",AVERAGE(Judge1:Judge10!K14))</f>
        <v>90</v>
      </c>
      <c r="L14" s="23">
        <f>IF(ISERROR(AVERAGE(Judge1:Judge10!L14))," ",AVERAGE(Judge1:Judge10!L14))</f>
        <v>62.5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11427</v>
      </c>
      <c r="B15" s="13">
        <v>263775</v>
      </c>
      <c r="C15" s="3" t="s">
        <v>14</v>
      </c>
      <c r="D15" s="3" t="s">
        <v>23</v>
      </c>
      <c r="E15" s="3">
        <v>100</v>
      </c>
      <c r="F15" s="23">
        <f>IF(ISERROR(AVERAGE(Judge1:Judge10!F15))," ",AVERAGE(Judge1:Judge10!F15))</f>
        <v>95</v>
      </c>
      <c r="G15" s="23">
        <f>IF(ISERROR(AVERAGE(Judge1:Judge10!G15))," ",AVERAGE(Judge1:Judge10!G15))</f>
        <v>70</v>
      </c>
      <c r="H15" s="23">
        <f>IF(ISERROR(AVERAGE(Judge1:Judge10!H15))," ",AVERAGE(Judge1:Judge10!H15))</f>
        <v>75</v>
      </c>
      <c r="I15" s="23">
        <f>IF(ISERROR(AVERAGE(Judge1:Judge10!I15))," ",AVERAGE(Judge1:Judge10!I15))</f>
        <v>75</v>
      </c>
      <c r="J15" s="23">
        <f>IF(ISERROR(AVERAGE(Judge1:Judge10!J15))," ",AVERAGE(Judge1:Judge10!J15))</f>
        <v>95</v>
      </c>
      <c r="K15" s="23">
        <f>IF(ISERROR(AVERAGE(Judge1:Judge10!K15))," ",AVERAGE(Judge1:Judge10!K15))</f>
        <v>62.5</v>
      </c>
      <c r="L15" s="23">
        <f>IF(ISERROR(AVERAGE(Judge1:Judge10!L15))," ",AVERAGE(Judge1:Judge10!L15))</f>
        <v>70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11427</v>
      </c>
      <c r="B16" s="13">
        <v>263776</v>
      </c>
      <c r="C16" s="3" t="s">
        <v>14</v>
      </c>
      <c r="D16" s="3" t="s">
        <v>24</v>
      </c>
      <c r="E16" s="3">
        <v>100</v>
      </c>
      <c r="F16" s="23">
        <f>IF(ISERROR(AVERAGE(Judge1:Judge10!F16))," ",AVERAGE(Judge1:Judge10!F16))</f>
        <v>95</v>
      </c>
      <c r="G16" s="23">
        <f>IF(ISERROR(AVERAGE(Judge1:Judge10!G16))," ",AVERAGE(Judge1:Judge10!G16))</f>
        <v>75</v>
      </c>
      <c r="H16" s="23">
        <f>IF(ISERROR(AVERAGE(Judge1:Judge10!H16))," ",AVERAGE(Judge1:Judge10!H16))</f>
        <v>77.5</v>
      </c>
      <c r="I16" s="23">
        <f>IF(ISERROR(AVERAGE(Judge1:Judge10!I16))," ",AVERAGE(Judge1:Judge10!I16))</f>
        <v>65</v>
      </c>
      <c r="J16" s="23">
        <f>IF(ISERROR(AVERAGE(Judge1:Judge10!J16))," ",AVERAGE(Judge1:Judge10!J16))</f>
        <v>90</v>
      </c>
      <c r="K16" s="23">
        <f>IF(ISERROR(AVERAGE(Judge1:Judge10!K16))," ",AVERAGE(Judge1:Judge10!K16))</f>
        <v>75</v>
      </c>
      <c r="L16" s="23">
        <f>IF(ISERROR(AVERAGE(Judge1:Judge10!L16))," ",AVERAGE(Judge1:Judge10!L16))</f>
        <v>72.5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11427</v>
      </c>
      <c r="B17" s="13">
        <v>263777</v>
      </c>
      <c r="C17" s="3" t="s">
        <v>14</v>
      </c>
      <c r="D17" s="3" t="s">
        <v>25</v>
      </c>
      <c r="E17" s="3">
        <v>100</v>
      </c>
      <c r="F17" s="23">
        <f>IF(ISERROR(AVERAGE(Judge1:Judge10!F17))," ",AVERAGE(Judge1:Judge10!F17))</f>
        <v>95</v>
      </c>
      <c r="G17" s="23">
        <f>IF(ISERROR(AVERAGE(Judge1:Judge10!G17))," ",AVERAGE(Judge1:Judge10!G17))</f>
        <v>70</v>
      </c>
      <c r="H17" s="23">
        <f>IF(ISERROR(AVERAGE(Judge1:Judge10!H17))," ",AVERAGE(Judge1:Judge10!H17))</f>
        <v>70</v>
      </c>
      <c r="I17" s="23">
        <f>IF(ISERROR(AVERAGE(Judge1:Judge10!I17))," ",AVERAGE(Judge1:Judge10!I17))</f>
        <v>65</v>
      </c>
      <c r="J17" s="23">
        <f>IF(ISERROR(AVERAGE(Judge1:Judge10!J17))," ",AVERAGE(Judge1:Judge10!J17))</f>
        <v>92.5</v>
      </c>
      <c r="K17" s="23">
        <f>IF(ISERROR(AVERAGE(Judge1:Judge10!K17))," ",AVERAGE(Judge1:Judge10!K17))</f>
        <v>60</v>
      </c>
      <c r="L17" s="23">
        <f>IF(ISERROR(AVERAGE(Judge1:Judge10!L17))," ",AVERAGE(Judge1:Judge10!L17))</f>
        <v>60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11427</v>
      </c>
      <c r="B18" s="13">
        <v>263778</v>
      </c>
      <c r="C18" s="3" t="s">
        <v>14</v>
      </c>
      <c r="D18" s="3" t="s">
        <v>26</v>
      </c>
      <c r="E18" s="3">
        <v>50</v>
      </c>
      <c r="F18" s="23" t="str">
        <f>IF(ISERROR(AVERAGE(Judge1:Judge10!F18))," ",AVERAGE(Judge1:Judge10!F18))</f>
        <v> </v>
      </c>
      <c r="G18" s="23" t="str">
        <f>IF(ISERROR(AVERAGE(Judge1:Judge10!G18))," ",AVERAGE(Judge1:Judge10!G18))</f>
        <v> </v>
      </c>
      <c r="H18" s="23" t="str">
        <f>IF(ISERROR(AVERAGE(Judge1:Judge10!H18))," ",AVERAGE(Judge1:Judge10!H18))</f>
        <v> </v>
      </c>
      <c r="I18" s="23" t="str">
        <f>IF(ISERROR(AVERAGE(Judge1:Judge10!I18))," ",AVERAGE(Judge1:Judge10!I18))</f>
        <v> </v>
      </c>
      <c r="J18" s="23" t="str">
        <f>IF(ISERROR(AVERAGE(Judge1:Judge10!J18))," ",AVERAGE(Judge1:Judge10!J18))</f>
        <v> </v>
      </c>
      <c r="K18" s="23" t="str">
        <f>IF(ISERROR(AVERAGE(Judge1:Judge10!K18))," ",AVERAGE(Judge1:Judge10!K18))</f>
        <v> </v>
      </c>
      <c r="L18" s="23" t="str">
        <f>IF(ISERROR(AVERAGE(Judge1:Judge10!L18))," ",AVERAGE(Judge1:Judge10!L18))</f>
        <v> 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11427</v>
      </c>
      <c r="B19" s="13">
        <v>263779</v>
      </c>
      <c r="C19" s="14" t="s">
        <v>27</v>
      </c>
      <c r="D19" s="14" t="s">
        <v>28</v>
      </c>
      <c r="E19" s="14">
        <v>-10</v>
      </c>
      <c r="F19" s="24" t="str">
        <f>IF(ISERROR(AVERAGE(Judge1:Judge10!F19))," ",AVERAGE(Judge1:Judge10!F19))</f>
        <v> </v>
      </c>
      <c r="G19" s="24" t="str">
        <f>IF(ISERROR(AVERAGE(Judge1:Judge10!G19))," ",AVERAGE(Judge1:Judge10!G19))</f>
        <v> </v>
      </c>
      <c r="H19" s="24" t="str">
        <f>IF(ISERROR(AVERAGE(Judge1:Judge10!H19))," ",AVERAGE(Judge1:Judge10!H19))</f>
        <v> </v>
      </c>
      <c r="I19" s="24" t="str">
        <f>IF(ISERROR(AVERAGE(Judge1:Judge10!I19))," ",AVERAGE(Judge1:Judge10!I19))</f>
        <v> </v>
      </c>
      <c r="J19" s="24" t="str">
        <f>IF(ISERROR(AVERAGE(Judge1:Judge10!J19))," ",AVERAGE(Judge1:Judge10!J19))</f>
        <v> </v>
      </c>
      <c r="K19" s="24" t="str">
        <f>IF(ISERROR(AVERAGE(Judge1:Judge10!K19))," ",AVERAGE(Judge1:Judge10!K19))</f>
        <v> </v>
      </c>
      <c r="L19" s="24" t="str">
        <f>IF(ISERROR(AVERAGE(Judge1:Judge10!L19))," ",AVERAGE(Judge1:Judge10!L19))</f>
        <v> </v>
      </c>
      <c r="M19" s="1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11427</v>
      </c>
      <c r="B20" s="13">
        <v>263780</v>
      </c>
      <c r="C20" s="14" t="s">
        <v>27</v>
      </c>
      <c r="D20" s="14" t="s">
        <v>29</v>
      </c>
      <c r="E20" s="14">
        <v>-50</v>
      </c>
      <c r="F20" s="24" t="str">
        <f>IF(ISERROR(AVERAGE(Judge1:Judge10!F20))," ",AVERAGE(Judge1:Judge10!F20))</f>
        <v> </v>
      </c>
      <c r="G20" s="24" t="str">
        <f>IF(ISERROR(AVERAGE(Judge1:Judge10!G20))," ",AVERAGE(Judge1:Judge10!G20))</f>
        <v> </v>
      </c>
      <c r="H20" s="24" t="str">
        <f>IF(ISERROR(AVERAGE(Judge1:Judge10!H20))," ",AVERAGE(Judge1:Judge10!H20))</f>
        <v> </v>
      </c>
      <c r="I20" s="24" t="str">
        <f>IF(ISERROR(AVERAGE(Judge1:Judge10!I20))," ",AVERAGE(Judge1:Judge10!I20))</f>
        <v> </v>
      </c>
      <c r="J20" s="24" t="str">
        <f>IF(ISERROR(AVERAGE(Judge1:Judge10!J20))," ",AVERAGE(Judge1:Judge10!J20))</f>
        <v> </v>
      </c>
      <c r="K20" s="24" t="str">
        <f>IF(ISERROR(AVERAGE(Judge1:Judge10!K20))," ",AVERAGE(Judge1:Judge10!K20))</f>
        <v> </v>
      </c>
      <c r="L20" s="24" t="str">
        <f>IF(ISERROR(AVERAGE(Judge1:Judge10!L20))," ",AVERAGE(Judge1:Judge10!L20))</f>
        <v> </v>
      </c>
      <c r="M20" s="1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895</v>
      </c>
      <c r="G23" s="16">
        <f>SUM($G$7:$G$20)</f>
        <v>680</v>
      </c>
      <c r="H23" s="16">
        <f>SUM($H$7:$H$20)</f>
        <v>725</v>
      </c>
      <c r="I23" s="16">
        <f>SUM($I$7:$I$20)</f>
        <v>680</v>
      </c>
      <c r="J23" s="16">
        <f>SUM($J$7:$J$20)</f>
        <v>820</v>
      </c>
      <c r="K23" s="16">
        <f>SUM($K$7:$K$20)</f>
        <v>712.5</v>
      </c>
      <c r="L23" s="16">
        <f>SUM($L$7:$L$20)</f>
        <v>665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32</v>
      </c>
      <c r="D25" s="17">
        <f>LARGE($F$23:$L$23,1)</f>
        <v>895</v>
      </c>
      <c r="E25">
        <f>INDEX($F$6:$L$6,MATCH($D$25,$F$23:$L$23,0))</f>
        <v>7418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35</v>
      </c>
      <c r="D26" s="18">
        <f>LARGE($F$23:$L$23,2)</f>
        <v>820</v>
      </c>
      <c r="E26">
        <f>INDEX($F$6:$L$6,MATCH($D$26,$F$23:$L$23,0))</f>
        <v>7730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36</v>
      </c>
      <c r="D27" s="19">
        <f>LARGE($F$23:$L$23,3)</f>
        <v>725</v>
      </c>
      <c r="E27">
        <f>INDEX($F$6:$L$6,MATCH($D$27,$F$23:$L$23,0))</f>
        <v>7726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37</v>
      </c>
      <c r="D28" s="20">
        <f>LARGE($F$23:$L$23,4)</f>
        <v>712.5</v>
      </c>
      <c r="E28">
        <f>INDEX($F$6:$L$6,MATCH($D$28,$F$23:$L$23,0))</f>
        <v>8479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38</v>
      </c>
      <c r="D29" s="21">
        <f>LARGE($F$23:$L$23,5)</f>
        <v>680</v>
      </c>
      <c r="E29">
        <f>INDEX($F$6:$L$6,MATCH($D$29,$F$23:$L$23,0))</f>
        <v>7724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Totals!$E$7</formula>
    </cfRule>
    <cfRule type="cellIs" priority="2" dxfId="7" operator="equal" stopIfTrue="1">
      <formula>""</formula>
    </cfRule>
  </conditionalFormatting>
  <conditionalFormatting sqref="E8:L8">
    <cfRule type="cellIs" priority="3" dxfId="3" operator="greaterThan" stopIfTrue="1">
      <formula>Totals!$E$8</formula>
    </cfRule>
    <cfRule type="cellIs" priority="4" dxfId="7" operator="equal" stopIfTrue="1">
      <formula>""</formula>
    </cfRule>
  </conditionalFormatting>
  <conditionalFormatting sqref="E9:L9">
    <cfRule type="cellIs" priority="5" dxfId="3" operator="greaterThan" stopIfTrue="1">
      <formula>Totals!$E$9</formula>
    </cfRule>
    <cfRule type="cellIs" priority="6" dxfId="7" operator="equal" stopIfTrue="1">
      <formula>""</formula>
    </cfRule>
  </conditionalFormatting>
  <conditionalFormatting sqref="E10:L10">
    <cfRule type="cellIs" priority="7" dxfId="3" operator="greaterThan" stopIfTrue="1">
      <formula>Totals!$E$10</formula>
    </cfRule>
    <cfRule type="cellIs" priority="8" dxfId="7" operator="equal" stopIfTrue="1">
      <formula>""</formula>
    </cfRule>
  </conditionalFormatting>
  <conditionalFormatting sqref="E11:L11">
    <cfRule type="cellIs" priority="9" dxfId="3" operator="greaterThan" stopIfTrue="1">
      <formula>Totals!$E$11</formula>
    </cfRule>
    <cfRule type="cellIs" priority="10" dxfId="7" operator="equal" stopIfTrue="1">
      <formula>""</formula>
    </cfRule>
  </conditionalFormatting>
  <conditionalFormatting sqref="E12:L12">
    <cfRule type="cellIs" priority="11" dxfId="3" operator="greaterThan" stopIfTrue="1">
      <formula>Totals!$E$12</formula>
    </cfRule>
    <cfRule type="cellIs" priority="12" dxfId="7" operator="equal" stopIfTrue="1">
      <formula>""</formula>
    </cfRule>
  </conditionalFormatting>
  <conditionalFormatting sqref="E13:L13">
    <cfRule type="cellIs" priority="13" dxfId="3" operator="greaterThan" stopIfTrue="1">
      <formula>Totals!$E$13</formula>
    </cfRule>
    <cfRule type="cellIs" priority="14" dxfId="7" operator="equal" stopIfTrue="1">
      <formula>""</formula>
    </cfRule>
  </conditionalFormatting>
  <conditionalFormatting sqref="E14:L14">
    <cfRule type="cellIs" priority="15" dxfId="3" operator="greaterThan" stopIfTrue="1">
      <formula>Totals!$E$14</formula>
    </cfRule>
    <cfRule type="cellIs" priority="16" dxfId="7" operator="equal" stopIfTrue="1">
      <formula>""</formula>
    </cfRule>
  </conditionalFormatting>
  <conditionalFormatting sqref="E15:L15">
    <cfRule type="cellIs" priority="17" dxfId="3" operator="greaterThan" stopIfTrue="1">
      <formula>Totals!$E$15</formula>
    </cfRule>
    <cfRule type="cellIs" priority="18" dxfId="7" operator="equal" stopIfTrue="1">
      <formula>""</formula>
    </cfRule>
  </conditionalFormatting>
  <conditionalFormatting sqref="E16:L16">
    <cfRule type="cellIs" priority="19" dxfId="3" operator="greaterThan" stopIfTrue="1">
      <formula>Totals!$E$16</formula>
    </cfRule>
    <cfRule type="cellIs" priority="20" dxfId="7" operator="equal" stopIfTrue="1">
      <formula>""</formula>
    </cfRule>
  </conditionalFormatting>
  <conditionalFormatting sqref="E17:L17">
    <cfRule type="cellIs" priority="21" dxfId="3" operator="greaterThan" stopIfTrue="1">
      <formula>Totals!$E$17</formula>
    </cfRule>
    <cfRule type="cellIs" priority="22" dxfId="7" operator="equal" stopIfTrue="1">
      <formula>""</formula>
    </cfRule>
  </conditionalFormatting>
  <conditionalFormatting sqref="E18:L18">
    <cfRule type="cellIs" priority="23" dxfId="3" operator="greaterThan" stopIfTrue="1">
      <formula>Totals!$E$18</formula>
    </cfRule>
    <cfRule type="cellIs" priority="24" dxfId="7" operator="equal" stopIfTrue="1">
      <formula>""</formula>
    </cfRule>
  </conditionalFormatting>
  <conditionalFormatting sqref="E19:L19">
    <cfRule type="cellIs" priority="25" dxfId="3" operator="lessThan" stopIfTrue="1">
      <formula>Totals!$E$19</formula>
    </cfRule>
    <cfRule type="cellIs" priority="26" dxfId="3" operator="greaterThan" stopIfTrue="1">
      <formula>0</formula>
    </cfRule>
  </conditionalFormatting>
  <conditionalFormatting sqref="E20:L20">
    <cfRule type="cellIs" priority="27" dxfId="3" operator="lessThan" stopIfTrue="1">
      <formula>Totals!$E$20</formula>
    </cfRule>
    <cfRule type="cellIs" priority="28" dxfId="3" operator="greaterThan" stopIfTrue="1">
      <formula>0</formula>
    </cfRule>
  </conditionalFormatting>
  <conditionalFormatting sqref="C23:L23">
    <cfRule type="cellIs" priority="29" dxfId="2" operator="equal" stopIfTrue="1">
      <formula>Totals!$D$25</formula>
    </cfRule>
    <cfRule type="cellIs" priority="30" dxfId="1" operator="equal" stopIfTrue="1">
      <formula>Totals!$D$26</formula>
    </cfRule>
    <cfRule type="cellIs" priority="31" dxfId="0" operator="equal" stopIfTrue="1">
      <formula>Totals!$D$27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7418</v>
      </c>
      <c r="G6" s="1">
        <v>7724</v>
      </c>
      <c r="H6" s="1">
        <v>7726</v>
      </c>
      <c r="I6" s="1">
        <v>7728</v>
      </c>
      <c r="J6" s="1">
        <v>7730</v>
      </c>
      <c r="K6" s="1">
        <v>8479</v>
      </c>
      <c r="L6" s="1">
        <v>8664</v>
      </c>
    </row>
    <row r="7" spans="1:78" ht="12.75">
      <c r="A7" s="13">
        <v>11427</v>
      </c>
      <c r="B7" s="13">
        <v>263767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11427</v>
      </c>
      <c r="B8" s="13">
        <v>263768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11427</v>
      </c>
      <c r="B9" s="13">
        <v>263769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11427</v>
      </c>
      <c r="B10" s="13">
        <v>263770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11427</v>
      </c>
      <c r="B11" s="13">
        <v>263771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11427</v>
      </c>
      <c r="B12" s="13">
        <v>263772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11427</v>
      </c>
      <c r="B13" s="13">
        <v>263773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11427</v>
      </c>
      <c r="B14" s="13">
        <v>263774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11427</v>
      </c>
      <c r="B15" s="13">
        <v>263775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11427</v>
      </c>
      <c r="B16" s="13">
        <v>263776</v>
      </c>
      <c r="C16" s="3" t="s">
        <v>14</v>
      </c>
      <c r="D16" s="3" t="s">
        <v>24</v>
      </c>
      <c r="E16" s="3">
        <v>100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11427</v>
      </c>
      <c r="B17" s="13">
        <v>263777</v>
      </c>
      <c r="C17" s="3" t="s">
        <v>14</v>
      </c>
      <c r="D17" s="3" t="s">
        <v>25</v>
      </c>
      <c r="E17" s="3">
        <v>100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11427</v>
      </c>
      <c r="B18" s="13">
        <v>263778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11427</v>
      </c>
      <c r="B19" s="13">
        <v>263779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1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11427</v>
      </c>
      <c r="B20" s="13">
        <v>263780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1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16">
        <f>SUM($L$7:$L$20)</f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Judge9!$E$7</formula>
    </cfRule>
    <cfRule type="cellIs" priority="2" dxfId="7" operator="equal" stopIfTrue="1">
      <formula>""</formula>
    </cfRule>
  </conditionalFormatting>
  <conditionalFormatting sqref="E8:L8">
    <cfRule type="cellIs" priority="3" dxfId="3" operator="greaterThan" stopIfTrue="1">
      <formula>Judge9!$E$8</formula>
    </cfRule>
    <cfRule type="cellIs" priority="4" dxfId="7" operator="equal" stopIfTrue="1">
      <formula>""</formula>
    </cfRule>
  </conditionalFormatting>
  <conditionalFormatting sqref="E9:L9">
    <cfRule type="cellIs" priority="5" dxfId="3" operator="greaterThan" stopIfTrue="1">
      <formula>Judge9!$E$9</formula>
    </cfRule>
    <cfRule type="cellIs" priority="6" dxfId="7" operator="equal" stopIfTrue="1">
      <formula>""</formula>
    </cfRule>
  </conditionalFormatting>
  <conditionalFormatting sqref="E10:L10">
    <cfRule type="cellIs" priority="7" dxfId="3" operator="greaterThan" stopIfTrue="1">
      <formula>Judge9!$E$10</formula>
    </cfRule>
    <cfRule type="cellIs" priority="8" dxfId="7" operator="equal" stopIfTrue="1">
      <formula>""</formula>
    </cfRule>
  </conditionalFormatting>
  <conditionalFormatting sqref="E11:L11">
    <cfRule type="cellIs" priority="9" dxfId="3" operator="greaterThan" stopIfTrue="1">
      <formula>Judge9!$E$11</formula>
    </cfRule>
    <cfRule type="cellIs" priority="10" dxfId="7" operator="equal" stopIfTrue="1">
      <formula>""</formula>
    </cfRule>
  </conditionalFormatting>
  <conditionalFormatting sqref="E12:L12">
    <cfRule type="cellIs" priority="11" dxfId="3" operator="greaterThan" stopIfTrue="1">
      <formula>Judge9!$E$12</formula>
    </cfRule>
    <cfRule type="cellIs" priority="12" dxfId="7" operator="equal" stopIfTrue="1">
      <formula>""</formula>
    </cfRule>
  </conditionalFormatting>
  <conditionalFormatting sqref="E13:L13">
    <cfRule type="cellIs" priority="13" dxfId="3" operator="greaterThan" stopIfTrue="1">
      <formula>Judge9!$E$13</formula>
    </cfRule>
    <cfRule type="cellIs" priority="14" dxfId="7" operator="equal" stopIfTrue="1">
      <formula>""</formula>
    </cfRule>
  </conditionalFormatting>
  <conditionalFormatting sqref="E14:L14">
    <cfRule type="cellIs" priority="15" dxfId="3" operator="greaterThan" stopIfTrue="1">
      <formula>Judge9!$E$14</formula>
    </cfRule>
    <cfRule type="cellIs" priority="16" dxfId="7" operator="equal" stopIfTrue="1">
      <formula>""</formula>
    </cfRule>
  </conditionalFormatting>
  <conditionalFormatting sqref="E15:L15">
    <cfRule type="cellIs" priority="17" dxfId="3" operator="greaterThan" stopIfTrue="1">
      <formula>Judge9!$E$15</formula>
    </cfRule>
    <cfRule type="cellIs" priority="18" dxfId="7" operator="equal" stopIfTrue="1">
      <formula>""</formula>
    </cfRule>
  </conditionalFormatting>
  <conditionalFormatting sqref="E16:L16">
    <cfRule type="cellIs" priority="19" dxfId="3" operator="greaterThan" stopIfTrue="1">
      <formula>Judge9!$E$16</formula>
    </cfRule>
    <cfRule type="cellIs" priority="20" dxfId="7" operator="equal" stopIfTrue="1">
      <formula>""</formula>
    </cfRule>
  </conditionalFormatting>
  <conditionalFormatting sqref="E17:L17">
    <cfRule type="cellIs" priority="21" dxfId="3" operator="greaterThan" stopIfTrue="1">
      <formula>Judge9!$E$17</formula>
    </cfRule>
    <cfRule type="cellIs" priority="22" dxfId="7" operator="equal" stopIfTrue="1">
      <formula>""</formula>
    </cfRule>
  </conditionalFormatting>
  <conditionalFormatting sqref="E18:L18">
    <cfRule type="cellIs" priority="23" dxfId="3" operator="greaterThan" stopIfTrue="1">
      <formula>Judge9!$E$18</formula>
    </cfRule>
    <cfRule type="cellIs" priority="24" dxfId="7" operator="equal" stopIfTrue="1">
      <formula>""</formula>
    </cfRule>
  </conditionalFormatting>
  <conditionalFormatting sqref="E19:L19">
    <cfRule type="cellIs" priority="25" dxfId="3" operator="lessThan" stopIfTrue="1">
      <formula>Judge9!$E$19</formula>
    </cfRule>
    <cfRule type="cellIs" priority="26" dxfId="3" operator="greaterThan" stopIfTrue="1">
      <formula>0</formula>
    </cfRule>
  </conditionalFormatting>
  <conditionalFormatting sqref="E20:L20">
    <cfRule type="cellIs" priority="27" dxfId="3" operator="lessThan" stopIfTrue="1">
      <formula>Judge9!$E$20</formula>
    </cfRule>
    <cfRule type="cellIs" priority="28" dxfId="3" operator="greaterThan" stopIfTrue="1">
      <formula>0</formula>
    </cfRule>
  </conditionalFormatting>
  <conditionalFormatting sqref="C23:L23">
    <cfRule type="cellIs" priority="29" dxfId="2" operator="equal" stopIfTrue="1">
      <formula>Judge9!$D$25</formula>
    </cfRule>
    <cfRule type="cellIs" priority="30" dxfId="1" operator="equal" stopIfTrue="1">
      <formula>Judge9!$D$26</formula>
    </cfRule>
    <cfRule type="cellIs" priority="31" dxfId="0" operator="equal" stopIfTrue="1">
      <formula>Judge9!$D$27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7418</v>
      </c>
      <c r="G6" s="1">
        <v>7724</v>
      </c>
      <c r="H6" s="1">
        <v>7726</v>
      </c>
      <c r="I6" s="1">
        <v>7728</v>
      </c>
      <c r="J6" s="1">
        <v>7730</v>
      </c>
      <c r="K6" s="1">
        <v>8479</v>
      </c>
      <c r="L6" s="1">
        <v>8664</v>
      </c>
    </row>
    <row r="7" spans="1:78" ht="12.75">
      <c r="A7" s="13">
        <v>11427</v>
      </c>
      <c r="B7" s="13">
        <v>263767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11427</v>
      </c>
      <c r="B8" s="13">
        <v>263768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11427</v>
      </c>
      <c r="B9" s="13">
        <v>263769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11427</v>
      </c>
      <c r="B10" s="13">
        <v>263770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11427</v>
      </c>
      <c r="B11" s="13">
        <v>263771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11427</v>
      </c>
      <c r="B12" s="13">
        <v>263772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11427</v>
      </c>
      <c r="B13" s="13">
        <v>263773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11427</v>
      </c>
      <c r="B14" s="13">
        <v>263774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11427</v>
      </c>
      <c r="B15" s="13">
        <v>263775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11427</v>
      </c>
      <c r="B16" s="13">
        <v>263776</v>
      </c>
      <c r="C16" s="3" t="s">
        <v>14</v>
      </c>
      <c r="D16" s="3" t="s">
        <v>24</v>
      </c>
      <c r="E16" s="3">
        <v>100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11427</v>
      </c>
      <c r="B17" s="13">
        <v>263777</v>
      </c>
      <c r="C17" s="3" t="s">
        <v>14</v>
      </c>
      <c r="D17" s="3" t="s">
        <v>25</v>
      </c>
      <c r="E17" s="3">
        <v>100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11427</v>
      </c>
      <c r="B18" s="13">
        <v>263778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11427</v>
      </c>
      <c r="B19" s="13">
        <v>263779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1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11427</v>
      </c>
      <c r="B20" s="13">
        <v>263780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1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16">
        <f>SUM($L$7:$L$20)</f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Judge10!$E$7</formula>
    </cfRule>
    <cfRule type="cellIs" priority="2" dxfId="7" operator="equal" stopIfTrue="1">
      <formula>""</formula>
    </cfRule>
  </conditionalFormatting>
  <conditionalFormatting sqref="E8:L8">
    <cfRule type="cellIs" priority="3" dxfId="3" operator="greaterThan" stopIfTrue="1">
      <formula>Judge10!$E$8</formula>
    </cfRule>
    <cfRule type="cellIs" priority="4" dxfId="7" operator="equal" stopIfTrue="1">
      <formula>""</formula>
    </cfRule>
  </conditionalFormatting>
  <conditionalFormatting sqref="E9:L9">
    <cfRule type="cellIs" priority="5" dxfId="3" operator="greaterThan" stopIfTrue="1">
      <formula>Judge10!$E$9</formula>
    </cfRule>
    <cfRule type="cellIs" priority="6" dxfId="7" operator="equal" stopIfTrue="1">
      <formula>""</formula>
    </cfRule>
  </conditionalFormatting>
  <conditionalFormatting sqref="E10:L10">
    <cfRule type="cellIs" priority="7" dxfId="3" operator="greaterThan" stopIfTrue="1">
      <formula>Judge10!$E$10</formula>
    </cfRule>
    <cfRule type="cellIs" priority="8" dxfId="7" operator="equal" stopIfTrue="1">
      <formula>""</formula>
    </cfRule>
  </conditionalFormatting>
  <conditionalFormatting sqref="E11:L11">
    <cfRule type="cellIs" priority="9" dxfId="3" operator="greaterThan" stopIfTrue="1">
      <formula>Judge10!$E$11</formula>
    </cfRule>
    <cfRule type="cellIs" priority="10" dxfId="7" operator="equal" stopIfTrue="1">
      <formula>""</formula>
    </cfRule>
  </conditionalFormatting>
  <conditionalFormatting sqref="E12:L12">
    <cfRule type="cellIs" priority="11" dxfId="3" operator="greaterThan" stopIfTrue="1">
      <formula>Judge10!$E$12</formula>
    </cfRule>
    <cfRule type="cellIs" priority="12" dxfId="7" operator="equal" stopIfTrue="1">
      <formula>""</formula>
    </cfRule>
  </conditionalFormatting>
  <conditionalFormatting sqref="E13:L13">
    <cfRule type="cellIs" priority="13" dxfId="3" operator="greaterThan" stopIfTrue="1">
      <formula>Judge10!$E$13</formula>
    </cfRule>
    <cfRule type="cellIs" priority="14" dxfId="7" operator="equal" stopIfTrue="1">
      <formula>""</formula>
    </cfRule>
  </conditionalFormatting>
  <conditionalFormatting sqref="E14:L14">
    <cfRule type="cellIs" priority="15" dxfId="3" operator="greaterThan" stopIfTrue="1">
      <formula>Judge10!$E$14</formula>
    </cfRule>
    <cfRule type="cellIs" priority="16" dxfId="7" operator="equal" stopIfTrue="1">
      <formula>""</formula>
    </cfRule>
  </conditionalFormatting>
  <conditionalFormatting sqref="E15:L15">
    <cfRule type="cellIs" priority="17" dxfId="3" operator="greaterThan" stopIfTrue="1">
      <formula>Judge10!$E$15</formula>
    </cfRule>
    <cfRule type="cellIs" priority="18" dxfId="7" operator="equal" stopIfTrue="1">
      <formula>""</formula>
    </cfRule>
  </conditionalFormatting>
  <conditionalFormatting sqref="E16:L16">
    <cfRule type="cellIs" priority="19" dxfId="3" operator="greaterThan" stopIfTrue="1">
      <formula>Judge10!$E$16</formula>
    </cfRule>
    <cfRule type="cellIs" priority="20" dxfId="7" operator="equal" stopIfTrue="1">
      <formula>""</formula>
    </cfRule>
  </conditionalFormatting>
  <conditionalFormatting sqref="E17:L17">
    <cfRule type="cellIs" priority="21" dxfId="3" operator="greaterThan" stopIfTrue="1">
      <formula>Judge10!$E$17</formula>
    </cfRule>
    <cfRule type="cellIs" priority="22" dxfId="7" operator="equal" stopIfTrue="1">
      <formula>""</formula>
    </cfRule>
  </conditionalFormatting>
  <conditionalFormatting sqref="E18:L18">
    <cfRule type="cellIs" priority="23" dxfId="3" operator="greaterThan" stopIfTrue="1">
      <formula>Judge10!$E$18</formula>
    </cfRule>
    <cfRule type="cellIs" priority="24" dxfId="7" operator="equal" stopIfTrue="1">
      <formula>""</formula>
    </cfRule>
  </conditionalFormatting>
  <conditionalFormatting sqref="E19:L19">
    <cfRule type="cellIs" priority="25" dxfId="3" operator="lessThan" stopIfTrue="1">
      <formula>Judge10!$E$19</formula>
    </cfRule>
    <cfRule type="cellIs" priority="26" dxfId="3" operator="greaterThan" stopIfTrue="1">
      <formula>0</formula>
    </cfRule>
  </conditionalFormatting>
  <conditionalFormatting sqref="E20:L20">
    <cfRule type="cellIs" priority="27" dxfId="3" operator="lessThan" stopIfTrue="1">
      <formula>Judge10!$E$20</formula>
    </cfRule>
    <cfRule type="cellIs" priority="28" dxfId="3" operator="greaterThan" stopIfTrue="1">
      <formula>0</formula>
    </cfRule>
  </conditionalFormatting>
  <conditionalFormatting sqref="C23:L23">
    <cfRule type="cellIs" priority="29" dxfId="2" operator="equal" stopIfTrue="1">
      <formula>Judge10!$D$25</formula>
    </cfRule>
    <cfRule type="cellIs" priority="30" dxfId="1" operator="equal" stopIfTrue="1">
      <formula>Judge10!$D$26</formula>
    </cfRule>
    <cfRule type="cellIs" priority="31" dxfId="0" operator="equal" stopIfTrue="1">
      <formula>Judge10!$D$27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41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7418</v>
      </c>
      <c r="G6" s="25">
        <v>7724</v>
      </c>
      <c r="H6" s="25">
        <v>7726</v>
      </c>
      <c r="I6" s="25">
        <v>7728</v>
      </c>
      <c r="J6" s="25">
        <v>7730</v>
      </c>
      <c r="K6" s="25">
        <v>8479</v>
      </c>
      <c r="L6" s="25">
        <v>8664</v>
      </c>
    </row>
    <row r="7" spans="1:78" ht="30">
      <c r="A7" s="13">
        <v>11427</v>
      </c>
      <c r="B7" s="13">
        <v>263767</v>
      </c>
      <c r="C7" s="12" t="s">
        <v>14</v>
      </c>
      <c r="D7" s="3" t="s">
        <v>15</v>
      </c>
      <c r="E7" s="3">
        <v>100</v>
      </c>
      <c r="F7" s="26"/>
      <c r="G7" s="26"/>
      <c r="H7" s="26"/>
      <c r="I7" s="26"/>
      <c r="J7" s="26"/>
      <c r="K7" s="26"/>
      <c r="L7" s="26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11427</v>
      </c>
      <c r="B8" s="13">
        <v>263768</v>
      </c>
      <c r="C8" s="3" t="s">
        <v>14</v>
      </c>
      <c r="D8" s="3" t="s">
        <v>16</v>
      </c>
      <c r="E8" s="3">
        <v>50</v>
      </c>
      <c r="F8" s="26"/>
      <c r="G8" s="26"/>
      <c r="H8" s="26"/>
      <c r="I8" s="26"/>
      <c r="J8" s="26"/>
      <c r="K8" s="26"/>
      <c r="L8" s="26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11427</v>
      </c>
      <c r="B9" s="13">
        <v>263769</v>
      </c>
      <c r="C9" s="3" t="s">
        <v>14</v>
      </c>
      <c r="D9" s="3" t="s">
        <v>17</v>
      </c>
      <c r="E9" s="3">
        <v>50</v>
      </c>
      <c r="F9" s="26"/>
      <c r="G9" s="26"/>
      <c r="H9" s="26"/>
      <c r="I9" s="26"/>
      <c r="J9" s="26"/>
      <c r="K9" s="26"/>
      <c r="L9" s="26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11427</v>
      </c>
      <c r="B10" s="13">
        <v>263770</v>
      </c>
      <c r="C10" s="3" t="s">
        <v>14</v>
      </c>
      <c r="D10" s="3" t="s">
        <v>18</v>
      </c>
      <c r="E10" s="3">
        <v>100</v>
      </c>
      <c r="F10" s="26"/>
      <c r="G10" s="26"/>
      <c r="H10" s="26"/>
      <c r="I10" s="26"/>
      <c r="J10" s="26"/>
      <c r="K10" s="26"/>
      <c r="L10" s="2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11427</v>
      </c>
      <c r="B11" s="13">
        <v>263771</v>
      </c>
      <c r="C11" s="3" t="s">
        <v>14</v>
      </c>
      <c r="D11" s="3" t="s">
        <v>19</v>
      </c>
      <c r="E11" s="3">
        <v>50</v>
      </c>
      <c r="F11" s="26"/>
      <c r="G11" s="26"/>
      <c r="H11" s="26"/>
      <c r="I11" s="26"/>
      <c r="J11" s="26"/>
      <c r="K11" s="26"/>
      <c r="L11" s="2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11427</v>
      </c>
      <c r="B12" s="13">
        <v>263772</v>
      </c>
      <c r="C12" s="3" t="s">
        <v>14</v>
      </c>
      <c r="D12" s="3" t="s">
        <v>20</v>
      </c>
      <c r="E12" s="3">
        <v>100</v>
      </c>
      <c r="F12" s="26"/>
      <c r="G12" s="26"/>
      <c r="H12" s="26"/>
      <c r="I12" s="26"/>
      <c r="J12" s="26"/>
      <c r="K12" s="26"/>
      <c r="L12" s="2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11427</v>
      </c>
      <c r="B13" s="13">
        <v>263773</v>
      </c>
      <c r="C13" s="3" t="s">
        <v>14</v>
      </c>
      <c r="D13" s="3" t="s">
        <v>21</v>
      </c>
      <c r="E13" s="3">
        <v>100</v>
      </c>
      <c r="F13" s="26"/>
      <c r="G13" s="26"/>
      <c r="H13" s="26"/>
      <c r="I13" s="26"/>
      <c r="J13" s="26"/>
      <c r="K13" s="26"/>
      <c r="L13" s="26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11427</v>
      </c>
      <c r="B14" s="13">
        <v>263774</v>
      </c>
      <c r="C14" s="3" t="s">
        <v>14</v>
      </c>
      <c r="D14" s="3" t="s">
        <v>22</v>
      </c>
      <c r="E14" s="3">
        <v>100</v>
      </c>
      <c r="F14" s="26"/>
      <c r="G14" s="26"/>
      <c r="H14" s="26"/>
      <c r="I14" s="26"/>
      <c r="J14" s="26"/>
      <c r="K14" s="26"/>
      <c r="L14" s="26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11427</v>
      </c>
      <c r="B15" s="13">
        <v>263775</v>
      </c>
      <c r="C15" s="3" t="s">
        <v>14</v>
      </c>
      <c r="D15" s="3" t="s">
        <v>23</v>
      </c>
      <c r="E15" s="3">
        <v>100</v>
      </c>
      <c r="F15" s="26"/>
      <c r="G15" s="26"/>
      <c r="H15" s="26"/>
      <c r="I15" s="26"/>
      <c r="J15" s="26"/>
      <c r="K15" s="26"/>
      <c r="L15" s="26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>
      <c r="A16" s="13">
        <v>11427</v>
      </c>
      <c r="B16" s="13">
        <v>263776</v>
      </c>
      <c r="C16" s="3" t="s">
        <v>14</v>
      </c>
      <c r="D16" s="3" t="s">
        <v>24</v>
      </c>
      <c r="E16" s="3">
        <v>100</v>
      </c>
      <c r="F16" s="26"/>
      <c r="G16" s="26"/>
      <c r="H16" s="26"/>
      <c r="I16" s="26"/>
      <c r="J16" s="26"/>
      <c r="K16" s="26"/>
      <c r="L16" s="2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30">
      <c r="A17" s="13">
        <v>11427</v>
      </c>
      <c r="B17" s="13">
        <v>263777</v>
      </c>
      <c r="C17" s="3" t="s">
        <v>14</v>
      </c>
      <c r="D17" s="3" t="s">
        <v>25</v>
      </c>
      <c r="E17" s="3">
        <v>100</v>
      </c>
      <c r="F17" s="26"/>
      <c r="G17" s="26"/>
      <c r="H17" s="26"/>
      <c r="I17" s="26"/>
      <c r="J17" s="26"/>
      <c r="K17" s="26"/>
      <c r="L17" s="26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30">
      <c r="A18" s="13">
        <v>11427</v>
      </c>
      <c r="B18" s="13">
        <v>263778</v>
      </c>
      <c r="C18" s="3" t="s">
        <v>14</v>
      </c>
      <c r="D18" s="3" t="s">
        <v>26</v>
      </c>
      <c r="E18" s="3">
        <v>50</v>
      </c>
      <c r="F18" s="26"/>
      <c r="G18" s="26"/>
      <c r="H18" s="26"/>
      <c r="I18" s="26"/>
      <c r="J18" s="26"/>
      <c r="K18" s="26"/>
      <c r="L18" s="26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30">
      <c r="A19" s="13">
        <v>11427</v>
      </c>
      <c r="B19" s="13">
        <v>263779</v>
      </c>
      <c r="C19" s="14" t="s">
        <v>27</v>
      </c>
      <c r="D19" s="14" t="s">
        <v>28</v>
      </c>
      <c r="E19" s="14">
        <v>-10</v>
      </c>
      <c r="F19" s="26"/>
      <c r="G19" s="26"/>
      <c r="H19" s="26"/>
      <c r="I19" s="26"/>
      <c r="J19" s="26"/>
      <c r="K19" s="26"/>
      <c r="L19" s="26"/>
      <c r="M19" s="1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30">
      <c r="A20" s="13">
        <v>11427</v>
      </c>
      <c r="B20" s="13">
        <v>263780</v>
      </c>
      <c r="C20" s="14" t="s">
        <v>27</v>
      </c>
      <c r="D20" s="14" t="s">
        <v>29</v>
      </c>
      <c r="E20" s="14">
        <v>-50</v>
      </c>
      <c r="F20" s="26"/>
      <c r="G20" s="26"/>
      <c r="H20" s="26"/>
      <c r="I20" s="26"/>
      <c r="J20" s="26"/>
      <c r="K20" s="26"/>
      <c r="L20" s="26"/>
      <c r="M20" s="1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16">
        <f>SUM($L$7:$L$20)</f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32</v>
      </c>
      <c r="D25" s="17">
        <f>LARGE($F$23:$L$23,1)</f>
        <v>0</v>
      </c>
      <c r="E25">
        <f>INDEX($F$6:$L$6,MATCH($D$25,$F$23:$L$23,0))</f>
        <v>7418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35</v>
      </c>
      <c r="D26" s="18">
        <f>LARGE($F$23:$L$23,2)</f>
        <v>0</v>
      </c>
      <c r="E26">
        <f>INDEX($F$6:$L$6,MATCH($D$26,$F$23:$L$23,0))</f>
        <v>7418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36</v>
      </c>
      <c r="D27" s="19">
        <f>LARGE($F$23:$L$23,3)</f>
        <v>0</v>
      </c>
      <c r="E27">
        <f>INDEX($F$6:$L$6,MATCH($D$27,$F$23:$L$23,0))</f>
        <v>7418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37</v>
      </c>
      <c r="D28" s="20">
        <f>LARGE($F$23:$L$23,4)</f>
        <v>0</v>
      </c>
      <c r="E28">
        <f>INDEX($F$6:$L$6,MATCH($D$28,$F$23:$L$23,0))</f>
        <v>7418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38</v>
      </c>
      <c r="D29" s="21">
        <f>LARGE($F$23:$L$23,5)</f>
        <v>0</v>
      </c>
      <c r="E29">
        <f>INDEX($F$6:$L$6,MATCH($D$29,$F$23:$L$23,0))</f>
        <v>7418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Printable!$E$10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Printable!$E$11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greaterThan" stopIfTrue="1">
      <formula>Printable!$E$12</formula>
    </cfRule>
    <cfRule type="cellIs" priority="12" dxfId="7" operator="equal" stopIfTrue="1">
      <formula>""</formula>
    </cfRule>
  </conditionalFormatting>
  <conditionalFormatting sqref="E13">
    <cfRule type="cellIs" priority="13" dxfId="3" operator="greaterThan" stopIfTrue="1">
      <formula>Printable!$E$13</formula>
    </cfRule>
    <cfRule type="cellIs" priority="14" dxfId="7" operator="equal" stopIfTrue="1">
      <formula>""</formula>
    </cfRule>
  </conditionalFormatting>
  <conditionalFormatting sqref="E14">
    <cfRule type="cellIs" priority="15" dxfId="3" operator="greaterThan" stopIfTrue="1">
      <formula>Printable!$E$14</formula>
    </cfRule>
    <cfRule type="cellIs" priority="16" dxfId="7" operator="equal" stopIfTrue="1">
      <formula>""</formula>
    </cfRule>
  </conditionalFormatting>
  <conditionalFormatting sqref="E15">
    <cfRule type="cellIs" priority="17" dxfId="3" operator="greaterThan" stopIfTrue="1">
      <formula>Printable!$E$15</formula>
    </cfRule>
    <cfRule type="cellIs" priority="18" dxfId="7" operator="equal" stopIfTrue="1">
      <formula>""</formula>
    </cfRule>
  </conditionalFormatting>
  <conditionalFormatting sqref="E16">
    <cfRule type="cellIs" priority="19" dxfId="3" operator="greaterThan" stopIfTrue="1">
      <formula>Printable!$E$16</formula>
    </cfRule>
    <cfRule type="cellIs" priority="20" dxfId="7" operator="equal" stopIfTrue="1">
      <formula>""</formula>
    </cfRule>
  </conditionalFormatting>
  <conditionalFormatting sqref="E17">
    <cfRule type="cellIs" priority="21" dxfId="3" operator="greaterThan" stopIfTrue="1">
      <formula>Printable!$E$17</formula>
    </cfRule>
    <cfRule type="cellIs" priority="22" dxfId="7" operator="equal" stopIfTrue="1">
      <formula>""</formula>
    </cfRule>
  </conditionalFormatting>
  <conditionalFormatting sqref="E18">
    <cfRule type="cellIs" priority="23" dxfId="3" operator="greaterThan" stopIfTrue="1">
      <formula>Printable!$E$18</formula>
    </cfRule>
    <cfRule type="cellIs" priority="24" dxfId="7" operator="equal" stopIfTrue="1">
      <formula>""</formula>
    </cfRule>
  </conditionalFormatting>
  <conditionalFormatting sqref="E19">
    <cfRule type="cellIs" priority="25" dxfId="3" operator="lessThan" stopIfTrue="1">
      <formula>Printable!$E$19</formula>
    </cfRule>
    <cfRule type="cellIs" priority="26" dxfId="3" operator="greaterThan" stopIfTrue="1">
      <formula>0</formula>
    </cfRule>
  </conditionalFormatting>
  <conditionalFormatting sqref="E20">
    <cfRule type="cellIs" priority="27" dxfId="3" operator="lessThan" stopIfTrue="1">
      <formula>Printable!$E$20</formula>
    </cfRule>
    <cfRule type="cellIs" priority="28" dxfId="3" operator="greaterThan" stopIfTrue="1">
      <formula>0</formula>
    </cfRule>
  </conditionalFormatting>
  <conditionalFormatting sqref="C23:L23">
    <cfRule type="cellIs" priority="29" dxfId="2" operator="equal" stopIfTrue="1">
      <formula>Printable!$D$25</formula>
    </cfRule>
    <cfRule type="cellIs" priority="30" dxfId="1" operator="equal" stopIfTrue="1">
      <formula>Printable!$D$26</formula>
    </cfRule>
    <cfRule type="cellIs" priority="31" dxfId="0" operator="equal" stopIfTrue="1">
      <formula>Printable!$D$27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8" sqref="L18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7418</v>
      </c>
      <c r="G6" s="1">
        <v>7724</v>
      </c>
      <c r="H6" s="1">
        <v>7726</v>
      </c>
      <c r="I6" s="1">
        <v>7728</v>
      </c>
      <c r="J6" s="1">
        <v>7730</v>
      </c>
      <c r="K6" s="1">
        <v>8479</v>
      </c>
      <c r="L6" s="1">
        <v>8664</v>
      </c>
    </row>
    <row r="7" spans="1:78" ht="12.75">
      <c r="A7" s="13">
        <v>11427</v>
      </c>
      <c r="B7" s="13">
        <v>263767</v>
      </c>
      <c r="C7" s="12" t="s">
        <v>14</v>
      </c>
      <c r="D7" s="3" t="s">
        <v>15</v>
      </c>
      <c r="E7" s="3">
        <v>100</v>
      </c>
      <c r="F7" s="9">
        <v>100</v>
      </c>
      <c r="G7" s="9">
        <v>50</v>
      </c>
      <c r="H7" s="9">
        <v>50</v>
      </c>
      <c r="I7" s="9">
        <v>50</v>
      </c>
      <c r="J7" s="9">
        <v>50</v>
      </c>
      <c r="K7" s="9">
        <v>100</v>
      </c>
      <c r="L7" s="9">
        <v>50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11427</v>
      </c>
      <c r="B8" s="13">
        <v>263768</v>
      </c>
      <c r="C8" s="3" t="s">
        <v>14</v>
      </c>
      <c r="D8" s="3" t="s">
        <v>16</v>
      </c>
      <c r="E8" s="3">
        <v>50</v>
      </c>
      <c r="F8" s="9">
        <v>45</v>
      </c>
      <c r="G8" s="9">
        <v>40</v>
      </c>
      <c r="H8" s="9">
        <v>40</v>
      </c>
      <c r="I8" s="9">
        <v>40</v>
      </c>
      <c r="J8" s="9">
        <v>50</v>
      </c>
      <c r="K8" s="9">
        <v>25</v>
      </c>
      <c r="L8" s="9">
        <v>45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11427</v>
      </c>
      <c r="B9" s="13">
        <v>263769</v>
      </c>
      <c r="C9" s="3" t="s">
        <v>14</v>
      </c>
      <c r="D9" s="3" t="s">
        <v>17</v>
      </c>
      <c r="E9" s="3">
        <v>50</v>
      </c>
      <c r="F9" s="9">
        <v>40</v>
      </c>
      <c r="G9" s="9">
        <v>40</v>
      </c>
      <c r="H9" s="9">
        <v>40</v>
      </c>
      <c r="I9" s="9">
        <v>10</v>
      </c>
      <c r="J9" s="9">
        <v>45</v>
      </c>
      <c r="K9" s="9">
        <v>50</v>
      </c>
      <c r="L9" s="9">
        <v>45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11427</v>
      </c>
      <c r="B10" s="13">
        <v>263770</v>
      </c>
      <c r="C10" s="3" t="s">
        <v>14</v>
      </c>
      <c r="D10" s="3" t="s">
        <v>18</v>
      </c>
      <c r="E10" s="3">
        <v>100</v>
      </c>
      <c r="F10" s="9">
        <v>90</v>
      </c>
      <c r="G10" s="9">
        <v>50</v>
      </c>
      <c r="H10" s="9">
        <v>80</v>
      </c>
      <c r="I10" s="9">
        <v>50</v>
      </c>
      <c r="J10" s="9">
        <v>90</v>
      </c>
      <c r="K10" s="9">
        <v>100</v>
      </c>
      <c r="L10" s="9">
        <v>90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11427</v>
      </c>
      <c r="B11" s="13">
        <v>263771</v>
      </c>
      <c r="C11" s="3" t="s">
        <v>14</v>
      </c>
      <c r="D11" s="3" t="s">
        <v>19</v>
      </c>
      <c r="E11" s="3">
        <v>50</v>
      </c>
      <c r="F11" s="9">
        <v>50</v>
      </c>
      <c r="G11" s="9">
        <v>50</v>
      </c>
      <c r="H11" s="9">
        <v>50</v>
      </c>
      <c r="I11" s="9">
        <v>50</v>
      </c>
      <c r="J11" s="9">
        <v>50</v>
      </c>
      <c r="K11" s="9">
        <v>50</v>
      </c>
      <c r="L11" s="9">
        <v>40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11427</v>
      </c>
      <c r="B12" s="13">
        <v>263772</v>
      </c>
      <c r="C12" s="3" t="s">
        <v>14</v>
      </c>
      <c r="D12" s="3" t="s">
        <v>20</v>
      </c>
      <c r="E12" s="3">
        <v>100</v>
      </c>
      <c r="F12" s="9">
        <v>95</v>
      </c>
      <c r="G12" s="9">
        <v>70</v>
      </c>
      <c r="H12" s="9">
        <v>50</v>
      </c>
      <c r="I12" s="9">
        <v>90</v>
      </c>
      <c r="J12" s="9">
        <v>90</v>
      </c>
      <c r="K12" s="9">
        <v>50</v>
      </c>
      <c r="L12" s="9">
        <v>80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11427</v>
      </c>
      <c r="B13" s="13">
        <v>263773</v>
      </c>
      <c r="C13" s="3" t="s">
        <v>14</v>
      </c>
      <c r="D13" s="3" t="s">
        <v>21</v>
      </c>
      <c r="E13" s="3">
        <v>100</v>
      </c>
      <c r="F13" s="9">
        <v>90</v>
      </c>
      <c r="G13" s="9">
        <v>70</v>
      </c>
      <c r="H13" s="9">
        <v>60</v>
      </c>
      <c r="I13" s="9">
        <v>90</v>
      </c>
      <c r="J13" s="9">
        <v>50</v>
      </c>
      <c r="K13" s="9">
        <v>50</v>
      </c>
      <c r="L13" s="9">
        <v>50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11427</v>
      </c>
      <c r="B14" s="13">
        <v>263774</v>
      </c>
      <c r="C14" s="3" t="s">
        <v>14</v>
      </c>
      <c r="D14" s="3" t="s">
        <v>22</v>
      </c>
      <c r="E14" s="3">
        <v>100</v>
      </c>
      <c r="F14" s="9">
        <v>90</v>
      </c>
      <c r="G14" s="9">
        <v>60</v>
      </c>
      <c r="H14" s="9">
        <v>50</v>
      </c>
      <c r="I14" s="9">
        <v>50</v>
      </c>
      <c r="J14" s="9">
        <v>60</v>
      </c>
      <c r="K14" s="9">
        <v>90</v>
      </c>
      <c r="L14" s="9">
        <v>50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11427</v>
      </c>
      <c r="B15" s="13">
        <v>263775</v>
      </c>
      <c r="C15" s="3" t="s">
        <v>14</v>
      </c>
      <c r="D15" s="3" t="s">
        <v>23</v>
      </c>
      <c r="E15" s="3">
        <v>100</v>
      </c>
      <c r="F15" s="9">
        <v>90</v>
      </c>
      <c r="G15" s="9">
        <v>50</v>
      </c>
      <c r="H15" s="9">
        <v>60</v>
      </c>
      <c r="I15" s="9">
        <v>50</v>
      </c>
      <c r="J15" s="9">
        <v>90</v>
      </c>
      <c r="K15" s="9">
        <v>50</v>
      </c>
      <c r="L15" s="9">
        <v>60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11427</v>
      </c>
      <c r="B16" s="13">
        <v>263776</v>
      </c>
      <c r="C16" s="3" t="s">
        <v>14</v>
      </c>
      <c r="D16" s="3" t="s">
        <v>24</v>
      </c>
      <c r="E16" s="3">
        <v>100</v>
      </c>
      <c r="F16" s="9">
        <v>90</v>
      </c>
      <c r="G16" s="9">
        <v>50</v>
      </c>
      <c r="H16" s="9">
        <v>55</v>
      </c>
      <c r="I16" s="9">
        <v>50</v>
      </c>
      <c r="J16" s="9">
        <v>90</v>
      </c>
      <c r="K16" s="9">
        <v>70</v>
      </c>
      <c r="L16" s="9">
        <v>70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11427</v>
      </c>
      <c r="B17" s="13">
        <v>263777</v>
      </c>
      <c r="C17" s="3" t="s">
        <v>14</v>
      </c>
      <c r="D17" s="3" t="s">
        <v>25</v>
      </c>
      <c r="E17" s="3">
        <v>100</v>
      </c>
      <c r="F17" s="9">
        <v>90</v>
      </c>
      <c r="G17" s="9">
        <v>60</v>
      </c>
      <c r="H17" s="9">
        <v>60</v>
      </c>
      <c r="I17" s="9">
        <v>50</v>
      </c>
      <c r="J17" s="9">
        <v>90</v>
      </c>
      <c r="K17" s="9">
        <v>50</v>
      </c>
      <c r="L17" s="9">
        <v>50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11427</v>
      </c>
      <c r="B18" s="13">
        <v>263778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11427</v>
      </c>
      <c r="B19" s="13">
        <v>263779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1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11427</v>
      </c>
      <c r="B20" s="13">
        <v>263780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1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870</v>
      </c>
      <c r="G23" s="16">
        <f>SUM($G$7:$G$20)</f>
        <v>590</v>
      </c>
      <c r="H23" s="16">
        <f>SUM($H$7:$H$20)</f>
        <v>595</v>
      </c>
      <c r="I23" s="16">
        <f>SUM($I$7:$I$20)</f>
        <v>580</v>
      </c>
      <c r="J23" s="16">
        <f>SUM($J$7:$J$20)</f>
        <v>755</v>
      </c>
      <c r="K23" s="16">
        <f>SUM($K$7:$K$20)</f>
        <v>685</v>
      </c>
      <c r="L23" s="16">
        <f>SUM($L$7:$L$20)</f>
        <v>630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Judge1!$E$7</formula>
    </cfRule>
    <cfRule type="cellIs" priority="2" dxfId="7" operator="equal" stopIfTrue="1">
      <formula>""</formula>
    </cfRule>
  </conditionalFormatting>
  <conditionalFormatting sqref="E8:L8">
    <cfRule type="cellIs" priority="3" dxfId="3" operator="greaterThan" stopIfTrue="1">
      <formula>Judge1!$E$8</formula>
    </cfRule>
    <cfRule type="cellIs" priority="4" dxfId="7" operator="equal" stopIfTrue="1">
      <formula>""</formula>
    </cfRule>
  </conditionalFormatting>
  <conditionalFormatting sqref="E9:L9">
    <cfRule type="cellIs" priority="5" dxfId="3" operator="greaterThan" stopIfTrue="1">
      <formula>Judge1!$E$9</formula>
    </cfRule>
    <cfRule type="cellIs" priority="6" dxfId="7" operator="equal" stopIfTrue="1">
      <formula>""</formula>
    </cfRule>
  </conditionalFormatting>
  <conditionalFormatting sqref="E10:L10">
    <cfRule type="cellIs" priority="7" dxfId="3" operator="greaterThan" stopIfTrue="1">
      <formula>Judge1!$E$10</formula>
    </cfRule>
    <cfRule type="cellIs" priority="8" dxfId="7" operator="equal" stopIfTrue="1">
      <formula>""</formula>
    </cfRule>
  </conditionalFormatting>
  <conditionalFormatting sqref="E11:L11">
    <cfRule type="cellIs" priority="9" dxfId="3" operator="greaterThan" stopIfTrue="1">
      <formula>Judge1!$E$11</formula>
    </cfRule>
    <cfRule type="cellIs" priority="10" dxfId="7" operator="equal" stopIfTrue="1">
      <formula>""</formula>
    </cfRule>
  </conditionalFormatting>
  <conditionalFormatting sqref="E12:L12">
    <cfRule type="cellIs" priority="11" dxfId="3" operator="greaterThan" stopIfTrue="1">
      <formula>Judge1!$E$12</formula>
    </cfRule>
    <cfRule type="cellIs" priority="12" dxfId="7" operator="equal" stopIfTrue="1">
      <formula>""</formula>
    </cfRule>
  </conditionalFormatting>
  <conditionalFormatting sqref="E13:L13">
    <cfRule type="cellIs" priority="13" dxfId="3" operator="greaterThan" stopIfTrue="1">
      <formula>Judge1!$E$13</formula>
    </cfRule>
    <cfRule type="cellIs" priority="14" dxfId="7" operator="equal" stopIfTrue="1">
      <formula>""</formula>
    </cfRule>
  </conditionalFormatting>
  <conditionalFormatting sqref="E14:L14">
    <cfRule type="cellIs" priority="15" dxfId="3" operator="greaterThan" stopIfTrue="1">
      <formula>Judge1!$E$14</formula>
    </cfRule>
    <cfRule type="cellIs" priority="16" dxfId="7" operator="equal" stopIfTrue="1">
      <formula>""</formula>
    </cfRule>
  </conditionalFormatting>
  <conditionalFormatting sqref="E15:L15">
    <cfRule type="cellIs" priority="17" dxfId="3" operator="greaterThan" stopIfTrue="1">
      <formula>Judge1!$E$15</formula>
    </cfRule>
    <cfRule type="cellIs" priority="18" dxfId="7" operator="equal" stopIfTrue="1">
      <formula>""</formula>
    </cfRule>
  </conditionalFormatting>
  <conditionalFormatting sqref="E16:L16">
    <cfRule type="cellIs" priority="19" dxfId="3" operator="greaterThan" stopIfTrue="1">
      <formula>Judge1!$E$16</formula>
    </cfRule>
    <cfRule type="cellIs" priority="20" dxfId="7" operator="equal" stopIfTrue="1">
      <formula>""</formula>
    </cfRule>
  </conditionalFormatting>
  <conditionalFormatting sqref="E17:L17">
    <cfRule type="cellIs" priority="21" dxfId="3" operator="greaterThan" stopIfTrue="1">
      <formula>Judge1!$E$17</formula>
    </cfRule>
    <cfRule type="cellIs" priority="22" dxfId="7" operator="equal" stopIfTrue="1">
      <formula>""</formula>
    </cfRule>
  </conditionalFormatting>
  <conditionalFormatting sqref="E18:L18">
    <cfRule type="cellIs" priority="23" dxfId="3" operator="greaterThan" stopIfTrue="1">
      <formula>Judge1!$E$18</formula>
    </cfRule>
    <cfRule type="cellIs" priority="24" dxfId="7" operator="equal" stopIfTrue="1">
      <formula>""</formula>
    </cfRule>
  </conditionalFormatting>
  <conditionalFormatting sqref="E19:L19">
    <cfRule type="cellIs" priority="25" dxfId="3" operator="lessThan" stopIfTrue="1">
      <formula>Judge1!$E$19</formula>
    </cfRule>
    <cfRule type="cellIs" priority="26" dxfId="3" operator="greaterThan" stopIfTrue="1">
      <formula>0</formula>
    </cfRule>
  </conditionalFormatting>
  <conditionalFormatting sqref="E20:L20">
    <cfRule type="cellIs" priority="27" dxfId="3" operator="lessThan" stopIfTrue="1">
      <formula>Judge1!$E$20</formula>
    </cfRule>
    <cfRule type="cellIs" priority="28" dxfId="3" operator="greaterThan" stopIfTrue="1">
      <formula>0</formula>
    </cfRule>
  </conditionalFormatting>
  <conditionalFormatting sqref="C23:L23">
    <cfRule type="cellIs" priority="29" dxfId="2" operator="equal" stopIfTrue="1">
      <formula>Judge1!$D$25</formula>
    </cfRule>
    <cfRule type="cellIs" priority="30" dxfId="1" operator="equal" stopIfTrue="1">
      <formula>Judge1!$D$26</formula>
    </cfRule>
    <cfRule type="cellIs" priority="31" dxfId="0" operator="equal" stopIfTrue="1">
      <formula>Judge1!$D$27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5" sqref="L15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7418</v>
      </c>
      <c r="G6" s="1">
        <v>7724</v>
      </c>
      <c r="H6" s="1">
        <v>7726</v>
      </c>
      <c r="I6" s="1">
        <v>7728</v>
      </c>
      <c r="J6" s="1">
        <v>7730</v>
      </c>
      <c r="K6" s="1">
        <v>8479</v>
      </c>
      <c r="L6" s="1">
        <v>8664</v>
      </c>
    </row>
    <row r="7" spans="1:78" ht="12.75">
      <c r="A7" s="13">
        <v>11427</v>
      </c>
      <c r="B7" s="13">
        <v>263767</v>
      </c>
      <c r="C7" s="12" t="s">
        <v>14</v>
      </c>
      <c r="D7" s="3" t="s">
        <v>15</v>
      </c>
      <c r="E7" s="3">
        <v>100</v>
      </c>
      <c r="F7" s="9">
        <v>100</v>
      </c>
      <c r="G7" s="9">
        <v>90</v>
      </c>
      <c r="H7" s="9">
        <v>100</v>
      </c>
      <c r="I7" s="9">
        <v>100</v>
      </c>
      <c r="J7" s="9">
        <v>100</v>
      </c>
      <c r="K7" s="9">
        <v>100</v>
      </c>
      <c r="L7" s="9">
        <v>90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11427</v>
      </c>
      <c r="B8" s="13">
        <v>263768</v>
      </c>
      <c r="C8" s="3" t="s">
        <v>14</v>
      </c>
      <c r="D8" s="3" t="s">
        <v>16</v>
      </c>
      <c r="E8" s="3">
        <v>50</v>
      </c>
      <c r="F8" s="9">
        <v>50</v>
      </c>
      <c r="G8" s="9">
        <v>20</v>
      </c>
      <c r="H8" s="9">
        <v>45</v>
      </c>
      <c r="I8" s="9">
        <v>20</v>
      </c>
      <c r="J8" s="9">
        <v>50</v>
      </c>
      <c r="K8" s="9">
        <v>15</v>
      </c>
      <c r="L8" s="9">
        <v>20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11427</v>
      </c>
      <c r="B9" s="13">
        <v>263769</v>
      </c>
      <c r="C9" s="3" t="s">
        <v>14</v>
      </c>
      <c r="D9" s="3" t="s">
        <v>17</v>
      </c>
      <c r="E9" s="3">
        <v>50</v>
      </c>
      <c r="F9" s="9">
        <v>20</v>
      </c>
      <c r="G9" s="9">
        <v>20</v>
      </c>
      <c r="H9" s="9">
        <v>25</v>
      </c>
      <c r="I9" s="9">
        <v>10</v>
      </c>
      <c r="J9" s="9">
        <v>25</v>
      </c>
      <c r="K9" s="9">
        <v>40</v>
      </c>
      <c r="L9" s="9">
        <v>15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11427</v>
      </c>
      <c r="B10" s="13">
        <v>263770</v>
      </c>
      <c r="C10" s="3" t="s">
        <v>14</v>
      </c>
      <c r="D10" s="3" t="s">
        <v>18</v>
      </c>
      <c r="E10" s="3">
        <v>100</v>
      </c>
      <c r="F10" s="9">
        <v>100</v>
      </c>
      <c r="G10" s="9">
        <v>75</v>
      </c>
      <c r="H10" s="9">
        <v>90</v>
      </c>
      <c r="I10" s="9">
        <v>80</v>
      </c>
      <c r="J10" s="9">
        <v>100</v>
      </c>
      <c r="K10" s="9">
        <v>100</v>
      </c>
      <c r="L10" s="9">
        <v>75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11427</v>
      </c>
      <c r="B11" s="13">
        <v>263771</v>
      </c>
      <c r="C11" s="3" t="s">
        <v>14</v>
      </c>
      <c r="D11" s="3" t="s">
        <v>19</v>
      </c>
      <c r="E11" s="3">
        <v>50</v>
      </c>
      <c r="F11" s="9">
        <v>50</v>
      </c>
      <c r="G11" s="9">
        <v>50</v>
      </c>
      <c r="H11" s="9">
        <v>50</v>
      </c>
      <c r="I11" s="9">
        <v>50</v>
      </c>
      <c r="J11" s="9">
        <v>50</v>
      </c>
      <c r="K11" s="9">
        <v>50</v>
      </c>
      <c r="L11" s="9">
        <v>50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11427</v>
      </c>
      <c r="B12" s="13">
        <v>263772</v>
      </c>
      <c r="C12" s="3" t="s">
        <v>14</v>
      </c>
      <c r="D12" s="3" t="s">
        <v>20</v>
      </c>
      <c r="E12" s="3">
        <v>100</v>
      </c>
      <c r="F12" s="9">
        <v>100</v>
      </c>
      <c r="G12" s="9">
        <v>75</v>
      </c>
      <c r="H12" s="9">
        <v>95</v>
      </c>
      <c r="I12" s="9">
        <v>80</v>
      </c>
      <c r="J12" s="9">
        <v>85</v>
      </c>
      <c r="K12" s="9">
        <v>70</v>
      </c>
      <c r="L12" s="9">
        <v>80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11427</v>
      </c>
      <c r="B13" s="13">
        <v>263773</v>
      </c>
      <c r="C13" s="3" t="s">
        <v>14</v>
      </c>
      <c r="D13" s="3" t="s">
        <v>21</v>
      </c>
      <c r="E13" s="3">
        <v>100</v>
      </c>
      <c r="F13" s="9">
        <v>100</v>
      </c>
      <c r="G13" s="9">
        <v>90</v>
      </c>
      <c r="H13" s="9">
        <v>100</v>
      </c>
      <c r="I13" s="9">
        <v>100</v>
      </c>
      <c r="J13" s="9">
        <v>100</v>
      </c>
      <c r="K13" s="9">
        <v>50</v>
      </c>
      <c r="L13" s="9">
        <v>70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11427</v>
      </c>
      <c r="B14" s="13">
        <v>263774</v>
      </c>
      <c r="C14" s="3" t="s">
        <v>14</v>
      </c>
      <c r="D14" s="3" t="s">
        <v>22</v>
      </c>
      <c r="E14" s="3">
        <v>100</v>
      </c>
      <c r="F14" s="9">
        <v>100</v>
      </c>
      <c r="G14" s="9">
        <v>80</v>
      </c>
      <c r="H14" s="9">
        <v>80</v>
      </c>
      <c r="I14" s="9">
        <v>80</v>
      </c>
      <c r="J14" s="9">
        <v>90</v>
      </c>
      <c r="K14" s="9">
        <v>90</v>
      </c>
      <c r="L14" s="9">
        <v>75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11427</v>
      </c>
      <c r="B15" s="13">
        <v>263775</v>
      </c>
      <c r="C15" s="3" t="s">
        <v>14</v>
      </c>
      <c r="D15" s="3" t="s">
        <v>23</v>
      </c>
      <c r="E15" s="3">
        <v>100</v>
      </c>
      <c r="F15" s="9">
        <v>100</v>
      </c>
      <c r="G15" s="9">
        <v>90</v>
      </c>
      <c r="H15" s="9">
        <v>90</v>
      </c>
      <c r="I15" s="9">
        <v>100</v>
      </c>
      <c r="J15" s="9">
        <v>100</v>
      </c>
      <c r="K15" s="9">
        <v>75</v>
      </c>
      <c r="L15" s="9">
        <v>80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11427</v>
      </c>
      <c r="B16" s="13">
        <v>263776</v>
      </c>
      <c r="C16" s="3" t="s">
        <v>14</v>
      </c>
      <c r="D16" s="3" t="s">
        <v>24</v>
      </c>
      <c r="E16" s="3">
        <v>100</v>
      </c>
      <c r="F16" s="9">
        <v>100</v>
      </c>
      <c r="G16" s="9">
        <v>100</v>
      </c>
      <c r="H16" s="9">
        <v>100</v>
      </c>
      <c r="I16" s="9">
        <v>80</v>
      </c>
      <c r="J16" s="9">
        <v>90</v>
      </c>
      <c r="K16" s="9">
        <v>80</v>
      </c>
      <c r="L16" s="9">
        <v>75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11427</v>
      </c>
      <c r="B17" s="13">
        <v>263777</v>
      </c>
      <c r="C17" s="3" t="s">
        <v>14</v>
      </c>
      <c r="D17" s="3" t="s">
        <v>25</v>
      </c>
      <c r="E17" s="3">
        <v>100</v>
      </c>
      <c r="F17" s="9">
        <v>100</v>
      </c>
      <c r="G17" s="9">
        <v>80</v>
      </c>
      <c r="H17" s="9">
        <v>80</v>
      </c>
      <c r="I17" s="9">
        <v>80</v>
      </c>
      <c r="J17" s="9">
        <v>95</v>
      </c>
      <c r="K17" s="9">
        <v>70</v>
      </c>
      <c r="L17" s="9">
        <v>70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11427</v>
      </c>
      <c r="B18" s="13">
        <v>263778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11427</v>
      </c>
      <c r="B19" s="13">
        <v>263779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1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11427</v>
      </c>
      <c r="B20" s="13">
        <v>263780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1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920</v>
      </c>
      <c r="G23" s="16">
        <f>SUM($G$7:$G$20)</f>
        <v>770</v>
      </c>
      <c r="H23" s="16">
        <f>SUM($H$7:$H$20)</f>
        <v>855</v>
      </c>
      <c r="I23" s="16">
        <f>SUM($I$7:$I$20)</f>
        <v>780</v>
      </c>
      <c r="J23" s="16">
        <f>SUM($J$7:$J$20)</f>
        <v>885</v>
      </c>
      <c r="K23" s="16">
        <f>SUM($K$7:$K$20)</f>
        <v>740</v>
      </c>
      <c r="L23" s="16">
        <f>SUM($L$7:$L$20)</f>
        <v>700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Judge2!$E$7</formula>
    </cfRule>
    <cfRule type="cellIs" priority="2" dxfId="7" operator="equal" stopIfTrue="1">
      <formula>""</formula>
    </cfRule>
  </conditionalFormatting>
  <conditionalFormatting sqref="E8:L8">
    <cfRule type="cellIs" priority="3" dxfId="3" operator="greaterThan" stopIfTrue="1">
      <formula>Judge2!$E$8</formula>
    </cfRule>
    <cfRule type="cellIs" priority="4" dxfId="7" operator="equal" stopIfTrue="1">
      <formula>""</formula>
    </cfRule>
  </conditionalFormatting>
  <conditionalFormatting sqref="E9:L9">
    <cfRule type="cellIs" priority="5" dxfId="3" operator="greaterThan" stopIfTrue="1">
      <formula>Judge2!$E$9</formula>
    </cfRule>
    <cfRule type="cellIs" priority="6" dxfId="7" operator="equal" stopIfTrue="1">
      <formula>""</formula>
    </cfRule>
  </conditionalFormatting>
  <conditionalFormatting sqref="E10:L10">
    <cfRule type="cellIs" priority="7" dxfId="3" operator="greaterThan" stopIfTrue="1">
      <formula>Judge2!$E$10</formula>
    </cfRule>
    <cfRule type="cellIs" priority="8" dxfId="7" operator="equal" stopIfTrue="1">
      <formula>""</formula>
    </cfRule>
  </conditionalFormatting>
  <conditionalFormatting sqref="E11:L11">
    <cfRule type="cellIs" priority="9" dxfId="3" operator="greaterThan" stopIfTrue="1">
      <formula>Judge2!$E$11</formula>
    </cfRule>
    <cfRule type="cellIs" priority="10" dxfId="7" operator="equal" stopIfTrue="1">
      <formula>""</formula>
    </cfRule>
  </conditionalFormatting>
  <conditionalFormatting sqref="E12:L12">
    <cfRule type="cellIs" priority="11" dxfId="3" operator="greaterThan" stopIfTrue="1">
      <formula>Judge2!$E$12</formula>
    </cfRule>
    <cfRule type="cellIs" priority="12" dxfId="7" operator="equal" stopIfTrue="1">
      <formula>""</formula>
    </cfRule>
  </conditionalFormatting>
  <conditionalFormatting sqref="E13:L13">
    <cfRule type="cellIs" priority="13" dxfId="3" operator="greaterThan" stopIfTrue="1">
      <formula>Judge2!$E$13</formula>
    </cfRule>
    <cfRule type="cellIs" priority="14" dxfId="7" operator="equal" stopIfTrue="1">
      <formula>""</formula>
    </cfRule>
  </conditionalFormatting>
  <conditionalFormatting sqref="E14:L14">
    <cfRule type="cellIs" priority="15" dxfId="3" operator="greaterThan" stopIfTrue="1">
      <formula>Judge2!$E$14</formula>
    </cfRule>
    <cfRule type="cellIs" priority="16" dxfId="7" operator="equal" stopIfTrue="1">
      <formula>""</formula>
    </cfRule>
  </conditionalFormatting>
  <conditionalFormatting sqref="E15:L15">
    <cfRule type="cellIs" priority="17" dxfId="3" operator="greaterThan" stopIfTrue="1">
      <formula>Judge2!$E$15</formula>
    </cfRule>
    <cfRule type="cellIs" priority="18" dxfId="7" operator="equal" stopIfTrue="1">
      <formula>""</formula>
    </cfRule>
  </conditionalFormatting>
  <conditionalFormatting sqref="E16:L16">
    <cfRule type="cellIs" priority="19" dxfId="3" operator="greaterThan" stopIfTrue="1">
      <formula>Judge2!$E$16</formula>
    </cfRule>
    <cfRule type="cellIs" priority="20" dxfId="7" operator="equal" stopIfTrue="1">
      <formula>""</formula>
    </cfRule>
  </conditionalFormatting>
  <conditionalFormatting sqref="E17:L17">
    <cfRule type="cellIs" priority="21" dxfId="3" operator="greaterThan" stopIfTrue="1">
      <formula>Judge2!$E$17</formula>
    </cfRule>
    <cfRule type="cellIs" priority="22" dxfId="7" operator="equal" stopIfTrue="1">
      <formula>""</formula>
    </cfRule>
  </conditionalFormatting>
  <conditionalFormatting sqref="E18:L18">
    <cfRule type="cellIs" priority="23" dxfId="3" operator="greaterThan" stopIfTrue="1">
      <formula>Judge2!$E$18</formula>
    </cfRule>
    <cfRule type="cellIs" priority="24" dxfId="7" operator="equal" stopIfTrue="1">
      <formula>""</formula>
    </cfRule>
  </conditionalFormatting>
  <conditionalFormatting sqref="E19:L19">
    <cfRule type="cellIs" priority="25" dxfId="3" operator="lessThan" stopIfTrue="1">
      <formula>Judge2!$E$19</formula>
    </cfRule>
    <cfRule type="cellIs" priority="26" dxfId="3" operator="greaterThan" stopIfTrue="1">
      <formula>0</formula>
    </cfRule>
  </conditionalFormatting>
  <conditionalFormatting sqref="E20:L20">
    <cfRule type="cellIs" priority="27" dxfId="3" operator="lessThan" stopIfTrue="1">
      <formula>Judge2!$E$20</formula>
    </cfRule>
    <cfRule type="cellIs" priority="28" dxfId="3" operator="greaterThan" stopIfTrue="1">
      <formula>0</formula>
    </cfRule>
  </conditionalFormatting>
  <conditionalFormatting sqref="C23:L23">
    <cfRule type="cellIs" priority="29" dxfId="2" operator="equal" stopIfTrue="1">
      <formula>Judge2!$D$25</formula>
    </cfRule>
    <cfRule type="cellIs" priority="30" dxfId="1" operator="equal" stopIfTrue="1">
      <formula>Judge2!$D$26</formula>
    </cfRule>
    <cfRule type="cellIs" priority="31" dxfId="0" operator="equal" stopIfTrue="1">
      <formula>Judge2!$D$27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7418</v>
      </c>
      <c r="G6" s="1">
        <v>7724</v>
      </c>
      <c r="H6" s="1">
        <v>7726</v>
      </c>
      <c r="I6" s="1">
        <v>7728</v>
      </c>
      <c r="J6" s="1">
        <v>7730</v>
      </c>
      <c r="K6" s="1">
        <v>8479</v>
      </c>
      <c r="L6" s="1">
        <v>8664</v>
      </c>
    </row>
    <row r="7" spans="1:78" ht="12.75">
      <c r="A7" s="13">
        <v>11427</v>
      </c>
      <c r="B7" s="13">
        <v>263767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11427</v>
      </c>
      <c r="B8" s="13">
        <v>263768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11427</v>
      </c>
      <c r="B9" s="13">
        <v>263769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11427</v>
      </c>
      <c r="B10" s="13">
        <v>263770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11427</v>
      </c>
      <c r="B11" s="13">
        <v>263771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11427</v>
      </c>
      <c r="B12" s="13">
        <v>263772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11427</v>
      </c>
      <c r="B13" s="13">
        <v>263773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11427</v>
      </c>
      <c r="B14" s="13">
        <v>263774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11427</v>
      </c>
      <c r="B15" s="13">
        <v>263775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11427</v>
      </c>
      <c r="B16" s="13">
        <v>263776</v>
      </c>
      <c r="C16" s="3" t="s">
        <v>14</v>
      </c>
      <c r="D16" s="3" t="s">
        <v>24</v>
      </c>
      <c r="E16" s="3">
        <v>100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11427</v>
      </c>
      <c r="B17" s="13">
        <v>263777</v>
      </c>
      <c r="C17" s="3" t="s">
        <v>14</v>
      </c>
      <c r="D17" s="3" t="s">
        <v>25</v>
      </c>
      <c r="E17" s="3">
        <v>100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11427</v>
      </c>
      <c r="B18" s="13">
        <v>263778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11427</v>
      </c>
      <c r="B19" s="13">
        <v>263779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1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11427</v>
      </c>
      <c r="B20" s="13">
        <v>263780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1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16">
        <f>SUM($L$7:$L$20)</f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Judge3!$E$7</formula>
    </cfRule>
    <cfRule type="cellIs" priority="2" dxfId="7" operator="equal" stopIfTrue="1">
      <formula>""</formula>
    </cfRule>
  </conditionalFormatting>
  <conditionalFormatting sqref="E8:L8">
    <cfRule type="cellIs" priority="3" dxfId="3" operator="greaterThan" stopIfTrue="1">
      <formula>Judge3!$E$8</formula>
    </cfRule>
    <cfRule type="cellIs" priority="4" dxfId="7" operator="equal" stopIfTrue="1">
      <formula>""</formula>
    </cfRule>
  </conditionalFormatting>
  <conditionalFormatting sqref="E9:L9">
    <cfRule type="cellIs" priority="5" dxfId="3" operator="greaterThan" stopIfTrue="1">
      <formula>Judge3!$E$9</formula>
    </cfRule>
    <cfRule type="cellIs" priority="6" dxfId="7" operator="equal" stopIfTrue="1">
      <formula>""</formula>
    </cfRule>
  </conditionalFormatting>
  <conditionalFormatting sqref="E10:L10">
    <cfRule type="cellIs" priority="7" dxfId="3" operator="greaterThan" stopIfTrue="1">
      <formula>Judge3!$E$10</formula>
    </cfRule>
    <cfRule type="cellIs" priority="8" dxfId="7" operator="equal" stopIfTrue="1">
      <formula>""</formula>
    </cfRule>
  </conditionalFormatting>
  <conditionalFormatting sqref="E11:L11">
    <cfRule type="cellIs" priority="9" dxfId="3" operator="greaterThan" stopIfTrue="1">
      <formula>Judge3!$E$11</formula>
    </cfRule>
    <cfRule type="cellIs" priority="10" dxfId="7" operator="equal" stopIfTrue="1">
      <formula>""</formula>
    </cfRule>
  </conditionalFormatting>
  <conditionalFormatting sqref="E12:L12">
    <cfRule type="cellIs" priority="11" dxfId="3" operator="greaterThan" stopIfTrue="1">
      <formula>Judge3!$E$12</formula>
    </cfRule>
    <cfRule type="cellIs" priority="12" dxfId="7" operator="equal" stopIfTrue="1">
      <formula>""</formula>
    </cfRule>
  </conditionalFormatting>
  <conditionalFormatting sqref="E13:L13">
    <cfRule type="cellIs" priority="13" dxfId="3" operator="greaterThan" stopIfTrue="1">
      <formula>Judge3!$E$13</formula>
    </cfRule>
    <cfRule type="cellIs" priority="14" dxfId="7" operator="equal" stopIfTrue="1">
      <formula>""</formula>
    </cfRule>
  </conditionalFormatting>
  <conditionalFormatting sqref="E14:L14">
    <cfRule type="cellIs" priority="15" dxfId="3" operator="greaterThan" stopIfTrue="1">
      <formula>Judge3!$E$14</formula>
    </cfRule>
    <cfRule type="cellIs" priority="16" dxfId="7" operator="equal" stopIfTrue="1">
      <formula>""</formula>
    </cfRule>
  </conditionalFormatting>
  <conditionalFormatting sqref="E15:L15">
    <cfRule type="cellIs" priority="17" dxfId="3" operator="greaterThan" stopIfTrue="1">
      <formula>Judge3!$E$15</formula>
    </cfRule>
    <cfRule type="cellIs" priority="18" dxfId="7" operator="equal" stopIfTrue="1">
      <formula>""</formula>
    </cfRule>
  </conditionalFormatting>
  <conditionalFormatting sqref="E16:L16">
    <cfRule type="cellIs" priority="19" dxfId="3" operator="greaterThan" stopIfTrue="1">
      <formula>Judge3!$E$16</formula>
    </cfRule>
    <cfRule type="cellIs" priority="20" dxfId="7" operator="equal" stopIfTrue="1">
      <formula>""</formula>
    </cfRule>
  </conditionalFormatting>
  <conditionalFormatting sqref="E17:L17">
    <cfRule type="cellIs" priority="21" dxfId="3" operator="greaterThan" stopIfTrue="1">
      <formula>Judge3!$E$17</formula>
    </cfRule>
    <cfRule type="cellIs" priority="22" dxfId="7" operator="equal" stopIfTrue="1">
      <formula>""</formula>
    </cfRule>
  </conditionalFormatting>
  <conditionalFormatting sqref="E18:L18">
    <cfRule type="cellIs" priority="23" dxfId="3" operator="greaterThan" stopIfTrue="1">
      <formula>Judge3!$E$18</formula>
    </cfRule>
    <cfRule type="cellIs" priority="24" dxfId="7" operator="equal" stopIfTrue="1">
      <formula>""</formula>
    </cfRule>
  </conditionalFormatting>
  <conditionalFormatting sqref="E19:L19">
    <cfRule type="cellIs" priority="25" dxfId="3" operator="lessThan" stopIfTrue="1">
      <formula>Judge3!$E$19</formula>
    </cfRule>
    <cfRule type="cellIs" priority="26" dxfId="3" operator="greaterThan" stopIfTrue="1">
      <formula>0</formula>
    </cfRule>
  </conditionalFormatting>
  <conditionalFormatting sqref="E20:L20">
    <cfRule type="cellIs" priority="27" dxfId="3" operator="lessThan" stopIfTrue="1">
      <formula>Judge3!$E$20</formula>
    </cfRule>
    <cfRule type="cellIs" priority="28" dxfId="3" operator="greaterThan" stopIfTrue="1">
      <formula>0</formula>
    </cfRule>
  </conditionalFormatting>
  <conditionalFormatting sqref="C23:L23">
    <cfRule type="cellIs" priority="29" dxfId="2" operator="equal" stopIfTrue="1">
      <formula>Judge3!$D$25</formula>
    </cfRule>
    <cfRule type="cellIs" priority="30" dxfId="1" operator="equal" stopIfTrue="1">
      <formula>Judge3!$D$26</formula>
    </cfRule>
    <cfRule type="cellIs" priority="31" dxfId="0" operator="equal" stopIfTrue="1">
      <formula>Judge3!$D$27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7418</v>
      </c>
      <c r="G6" s="1">
        <v>7724</v>
      </c>
      <c r="H6" s="1">
        <v>7726</v>
      </c>
      <c r="I6" s="1">
        <v>7728</v>
      </c>
      <c r="J6" s="1">
        <v>7730</v>
      </c>
      <c r="K6" s="1">
        <v>8479</v>
      </c>
      <c r="L6" s="1">
        <v>8664</v>
      </c>
    </row>
    <row r="7" spans="1:78" ht="12.75">
      <c r="A7" s="13">
        <v>11427</v>
      </c>
      <c r="B7" s="13">
        <v>263767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11427</v>
      </c>
      <c r="B8" s="13">
        <v>263768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11427</v>
      </c>
      <c r="B9" s="13">
        <v>263769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11427</v>
      </c>
      <c r="B10" s="13">
        <v>263770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11427</v>
      </c>
      <c r="B11" s="13">
        <v>263771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11427</v>
      </c>
      <c r="B12" s="13">
        <v>263772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11427</v>
      </c>
      <c r="B13" s="13">
        <v>263773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11427</v>
      </c>
      <c r="B14" s="13">
        <v>263774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11427</v>
      </c>
      <c r="B15" s="13">
        <v>263775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11427</v>
      </c>
      <c r="B16" s="13">
        <v>263776</v>
      </c>
      <c r="C16" s="3" t="s">
        <v>14</v>
      </c>
      <c r="D16" s="3" t="s">
        <v>24</v>
      </c>
      <c r="E16" s="3">
        <v>100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11427</v>
      </c>
      <c r="B17" s="13">
        <v>263777</v>
      </c>
      <c r="C17" s="3" t="s">
        <v>14</v>
      </c>
      <c r="D17" s="3" t="s">
        <v>25</v>
      </c>
      <c r="E17" s="3">
        <v>100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11427</v>
      </c>
      <c r="B18" s="13">
        <v>263778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11427</v>
      </c>
      <c r="B19" s="13">
        <v>263779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1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11427</v>
      </c>
      <c r="B20" s="13">
        <v>263780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1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16">
        <f>SUM($L$7:$L$20)</f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Judge4!$E$7</formula>
    </cfRule>
    <cfRule type="cellIs" priority="2" dxfId="7" operator="equal" stopIfTrue="1">
      <formula>""</formula>
    </cfRule>
  </conditionalFormatting>
  <conditionalFormatting sqref="E8:L8">
    <cfRule type="cellIs" priority="3" dxfId="3" operator="greaterThan" stopIfTrue="1">
      <formula>Judge4!$E$8</formula>
    </cfRule>
    <cfRule type="cellIs" priority="4" dxfId="7" operator="equal" stopIfTrue="1">
      <formula>""</formula>
    </cfRule>
  </conditionalFormatting>
  <conditionalFormatting sqref="E9:L9">
    <cfRule type="cellIs" priority="5" dxfId="3" operator="greaterThan" stopIfTrue="1">
      <formula>Judge4!$E$9</formula>
    </cfRule>
    <cfRule type="cellIs" priority="6" dxfId="7" operator="equal" stopIfTrue="1">
      <formula>""</formula>
    </cfRule>
  </conditionalFormatting>
  <conditionalFormatting sqref="E10:L10">
    <cfRule type="cellIs" priority="7" dxfId="3" operator="greaterThan" stopIfTrue="1">
      <formula>Judge4!$E$10</formula>
    </cfRule>
    <cfRule type="cellIs" priority="8" dxfId="7" operator="equal" stopIfTrue="1">
      <formula>""</formula>
    </cfRule>
  </conditionalFormatting>
  <conditionalFormatting sqref="E11:L11">
    <cfRule type="cellIs" priority="9" dxfId="3" operator="greaterThan" stopIfTrue="1">
      <formula>Judge4!$E$11</formula>
    </cfRule>
    <cfRule type="cellIs" priority="10" dxfId="7" operator="equal" stopIfTrue="1">
      <formula>""</formula>
    </cfRule>
  </conditionalFormatting>
  <conditionalFormatting sqref="E12:L12">
    <cfRule type="cellIs" priority="11" dxfId="3" operator="greaterThan" stopIfTrue="1">
      <formula>Judge4!$E$12</formula>
    </cfRule>
    <cfRule type="cellIs" priority="12" dxfId="7" operator="equal" stopIfTrue="1">
      <formula>""</formula>
    </cfRule>
  </conditionalFormatting>
  <conditionalFormatting sqref="E13:L13">
    <cfRule type="cellIs" priority="13" dxfId="3" operator="greaterThan" stopIfTrue="1">
      <formula>Judge4!$E$13</formula>
    </cfRule>
    <cfRule type="cellIs" priority="14" dxfId="7" operator="equal" stopIfTrue="1">
      <formula>""</formula>
    </cfRule>
  </conditionalFormatting>
  <conditionalFormatting sqref="E14:L14">
    <cfRule type="cellIs" priority="15" dxfId="3" operator="greaterThan" stopIfTrue="1">
      <formula>Judge4!$E$14</formula>
    </cfRule>
    <cfRule type="cellIs" priority="16" dxfId="7" operator="equal" stopIfTrue="1">
      <formula>""</formula>
    </cfRule>
  </conditionalFormatting>
  <conditionalFormatting sqref="E15:L15">
    <cfRule type="cellIs" priority="17" dxfId="3" operator="greaterThan" stopIfTrue="1">
      <formula>Judge4!$E$15</formula>
    </cfRule>
    <cfRule type="cellIs" priority="18" dxfId="7" operator="equal" stopIfTrue="1">
      <formula>""</formula>
    </cfRule>
  </conditionalFormatting>
  <conditionalFormatting sqref="E16:L16">
    <cfRule type="cellIs" priority="19" dxfId="3" operator="greaterThan" stopIfTrue="1">
      <formula>Judge4!$E$16</formula>
    </cfRule>
    <cfRule type="cellIs" priority="20" dxfId="7" operator="equal" stopIfTrue="1">
      <formula>""</formula>
    </cfRule>
  </conditionalFormatting>
  <conditionalFormatting sqref="E17:L17">
    <cfRule type="cellIs" priority="21" dxfId="3" operator="greaterThan" stopIfTrue="1">
      <formula>Judge4!$E$17</formula>
    </cfRule>
    <cfRule type="cellIs" priority="22" dxfId="7" operator="equal" stopIfTrue="1">
      <formula>""</formula>
    </cfRule>
  </conditionalFormatting>
  <conditionalFormatting sqref="E18:L18">
    <cfRule type="cellIs" priority="23" dxfId="3" operator="greaterThan" stopIfTrue="1">
      <formula>Judge4!$E$18</formula>
    </cfRule>
    <cfRule type="cellIs" priority="24" dxfId="7" operator="equal" stopIfTrue="1">
      <formula>""</formula>
    </cfRule>
  </conditionalFormatting>
  <conditionalFormatting sqref="E19:L19">
    <cfRule type="cellIs" priority="25" dxfId="3" operator="lessThan" stopIfTrue="1">
      <formula>Judge4!$E$19</formula>
    </cfRule>
    <cfRule type="cellIs" priority="26" dxfId="3" operator="greaterThan" stopIfTrue="1">
      <formula>0</formula>
    </cfRule>
  </conditionalFormatting>
  <conditionalFormatting sqref="E20:L20">
    <cfRule type="cellIs" priority="27" dxfId="3" operator="lessThan" stopIfTrue="1">
      <formula>Judge4!$E$20</formula>
    </cfRule>
    <cfRule type="cellIs" priority="28" dxfId="3" operator="greaterThan" stopIfTrue="1">
      <formula>0</formula>
    </cfRule>
  </conditionalFormatting>
  <conditionalFormatting sqref="C23:L23">
    <cfRule type="cellIs" priority="29" dxfId="2" operator="equal" stopIfTrue="1">
      <formula>Judge4!$D$25</formula>
    </cfRule>
    <cfRule type="cellIs" priority="30" dxfId="1" operator="equal" stopIfTrue="1">
      <formula>Judge4!$D$26</formula>
    </cfRule>
    <cfRule type="cellIs" priority="31" dxfId="0" operator="equal" stopIfTrue="1">
      <formula>Judge4!$D$27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7418</v>
      </c>
      <c r="G6" s="1">
        <v>7724</v>
      </c>
      <c r="H6" s="1">
        <v>7726</v>
      </c>
      <c r="I6" s="1">
        <v>7728</v>
      </c>
      <c r="J6" s="1">
        <v>7730</v>
      </c>
      <c r="K6" s="1">
        <v>8479</v>
      </c>
      <c r="L6" s="1">
        <v>8664</v>
      </c>
    </row>
    <row r="7" spans="1:78" ht="12.75">
      <c r="A7" s="13">
        <v>11427</v>
      </c>
      <c r="B7" s="13">
        <v>263767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11427</v>
      </c>
      <c r="B8" s="13">
        <v>263768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11427</v>
      </c>
      <c r="B9" s="13">
        <v>263769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11427</v>
      </c>
      <c r="B10" s="13">
        <v>263770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11427</v>
      </c>
      <c r="B11" s="13">
        <v>263771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11427</v>
      </c>
      <c r="B12" s="13">
        <v>263772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11427</v>
      </c>
      <c r="B13" s="13">
        <v>263773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11427</v>
      </c>
      <c r="B14" s="13">
        <v>263774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11427</v>
      </c>
      <c r="B15" s="13">
        <v>263775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11427</v>
      </c>
      <c r="B16" s="13">
        <v>263776</v>
      </c>
      <c r="C16" s="3" t="s">
        <v>14</v>
      </c>
      <c r="D16" s="3" t="s">
        <v>24</v>
      </c>
      <c r="E16" s="3">
        <v>100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11427</v>
      </c>
      <c r="B17" s="13">
        <v>263777</v>
      </c>
      <c r="C17" s="3" t="s">
        <v>14</v>
      </c>
      <c r="D17" s="3" t="s">
        <v>25</v>
      </c>
      <c r="E17" s="3">
        <v>100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11427</v>
      </c>
      <c r="B18" s="13">
        <v>263778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11427</v>
      </c>
      <c r="B19" s="13">
        <v>263779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1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11427</v>
      </c>
      <c r="B20" s="13">
        <v>263780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1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16">
        <f>SUM($L$7:$L$20)</f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Judge5!$E$7</formula>
    </cfRule>
    <cfRule type="cellIs" priority="2" dxfId="7" operator="equal" stopIfTrue="1">
      <formula>""</formula>
    </cfRule>
  </conditionalFormatting>
  <conditionalFormatting sqref="E8:L8">
    <cfRule type="cellIs" priority="3" dxfId="3" operator="greaterThan" stopIfTrue="1">
      <formula>Judge5!$E$8</formula>
    </cfRule>
    <cfRule type="cellIs" priority="4" dxfId="7" operator="equal" stopIfTrue="1">
      <formula>""</formula>
    </cfRule>
  </conditionalFormatting>
  <conditionalFormatting sqref="E9:L9">
    <cfRule type="cellIs" priority="5" dxfId="3" operator="greaterThan" stopIfTrue="1">
      <formula>Judge5!$E$9</formula>
    </cfRule>
    <cfRule type="cellIs" priority="6" dxfId="7" operator="equal" stopIfTrue="1">
      <formula>""</formula>
    </cfRule>
  </conditionalFormatting>
  <conditionalFormatting sqref="E10:L10">
    <cfRule type="cellIs" priority="7" dxfId="3" operator="greaterThan" stopIfTrue="1">
      <formula>Judge5!$E$10</formula>
    </cfRule>
    <cfRule type="cellIs" priority="8" dxfId="7" operator="equal" stopIfTrue="1">
      <formula>""</formula>
    </cfRule>
  </conditionalFormatting>
  <conditionalFormatting sqref="E11:L11">
    <cfRule type="cellIs" priority="9" dxfId="3" operator="greaterThan" stopIfTrue="1">
      <formula>Judge5!$E$11</formula>
    </cfRule>
    <cfRule type="cellIs" priority="10" dxfId="7" operator="equal" stopIfTrue="1">
      <formula>""</formula>
    </cfRule>
  </conditionalFormatting>
  <conditionalFormatting sqref="E12:L12">
    <cfRule type="cellIs" priority="11" dxfId="3" operator="greaterThan" stopIfTrue="1">
      <formula>Judge5!$E$12</formula>
    </cfRule>
    <cfRule type="cellIs" priority="12" dxfId="7" operator="equal" stopIfTrue="1">
      <formula>""</formula>
    </cfRule>
  </conditionalFormatting>
  <conditionalFormatting sqref="E13:L13">
    <cfRule type="cellIs" priority="13" dxfId="3" operator="greaterThan" stopIfTrue="1">
      <formula>Judge5!$E$13</formula>
    </cfRule>
    <cfRule type="cellIs" priority="14" dxfId="7" operator="equal" stopIfTrue="1">
      <formula>""</formula>
    </cfRule>
  </conditionalFormatting>
  <conditionalFormatting sqref="E14:L14">
    <cfRule type="cellIs" priority="15" dxfId="3" operator="greaterThan" stopIfTrue="1">
      <formula>Judge5!$E$14</formula>
    </cfRule>
    <cfRule type="cellIs" priority="16" dxfId="7" operator="equal" stopIfTrue="1">
      <formula>""</formula>
    </cfRule>
  </conditionalFormatting>
  <conditionalFormatting sqref="E15:L15">
    <cfRule type="cellIs" priority="17" dxfId="3" operator="greaterThan" stopIfTrue="1">
      <formula>Judge5!$E$15</formula>
    </cfRule>
    <cfRule type="cellIs" priority="18" dxfId="7" operator="equal" stopIfTrue="1">
      <formula>""</formula>
    </cfRule>
  </conditionalFormatting>
  <conditionalFormatting sqref="E16:L16">
    <cfRule type="cellIs" priority="19" dxfId="3" operator="greaterThan" stopIfTrue="1">
      <formula>Judge5!$E$16</formula>
    </cfRule>
    <cfRule type="cellIs" priority="20" dxfId="7" operator="equal" stopIfTrue="1">
      <formula>""</formula>
    </cfRule>
  </conditionalFormatting>
  <conditionalFormatting sqref="E17:L17">
    <cfRule type="cellIs" priority="21" dxfId="3" operator="greaterThan" stopIfTrue="1">
      <formula>Judge5!$E$17</formula>
    </cfRule>
    <cfRule type="cellIs" priority="22" dxfId="7" operator="equal" stopIfTrue="1">
      <formula>""</formula>
    </cfRule>
  </conditionalFormatting>
  <conditionalFormatting sqref="E18:L18">
    <cfRule type="cellIs" priority="23" dxfId="3" operator="greaterThan" stopIfTrue="1">
      <formula>Judge5!$E$18</formula>
    </cfRule>
    <cfRule type="cellIs" priority="24" dxfId="7" operator="equal" stopIfTrue="1">
      <formula>""</formula>
    </cfRule>
  </conditionalFormatting>
  <conditionalFormatting sqref="E19:L19">
    <cfRule type="cellIs" priority="25" dxfId="3" operator="lessThan" stopIfTrue="1">
      <formula>Judge5!$E$19</formula>
    </cfRule>
    <cfRule type="cellIs" priority="26" dxfId="3" operator="greaterThan" stopIfTrue="1">
      <formula>0</formula>
    </cfRule>
  </conditionalFormatting>
  <conditionalFormatting sqref="E20:L20">
    <cfRule type="cellIs" priority="27" dxfId="3" operator="lessThan" stopIfTrue="1">
      <formula>Judge5!$E$20</formula>
    </cfRule>
    <cfRule type="cellIs" priority="28" dxfId="3" operator="greaterThan" stopIfTrue="1">
      <formula>0</formula>
    </cfRule>
  </conditionalFormatting>
  <conditionalFormatting sqref="C23:L23">
    <cfRule type="cellIs" priority="29" dxfId="2" operator="equal" stopIfTrue="1">
      <formula>Judge5!$D$25</formula>
    </cfRule>
    <cfRule type="cellIs" priority="30" dxfId="1" operator="equal" stopIfTrue="1">
      <formula>Judge5!$D$26</formula>
    </cfRule>
    <cfRule type="cellIs" priority="31" dxfId="0" operator="equal" stopIfTrue="1">
      <formula>Judge5!$D$27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7418</v>
      </c>
      <c r="G6" s="1">
        <v>7724</v>
      </c>
      <c r="H6" s="1">
        <v>7726</v>
      </c>
      <c r="I6" s="1">
        <v>7728</v>
      </c>
      <c r="J6" s="1">
        <v>7730</v>
      </c>
      <c r="K6" s="1">
        <v>8479</v>
      </c>
      <c r="L6" s="1">
        <v>8664</v>
      </c>
    </row>
    <row r="7" spans="1:78" ht="12.75">
      <c r="A7" s="13">
        <v>11427</v>
      </c>
      <c r="B7" s="13">
        <v>263767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11427</v>
      </c>
      <c r="B8" s="13">
        <v>263768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11427</v>
      </c>
      <c r="B9" s="13">
        <v>263769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11427</v>
      </c>
      <c r="B10" s="13">
        <v>263770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11427</v>
      </c>
      <c r="B11" s="13">
        <v>263771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11427</v>
      </c>
      <c r="B12" s="13">
        <v>263772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11427</v>
      </c>
      <c r="B13" s="13">
        <v>263773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11427</v>
      </c>
      <c r="B14" s="13">
        <v>263774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11427</v>
      </c>
      <c r="B15" s="13">
        <v>263775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11427</v>
      </c>
      <c r="B16" s="13">
        <v>263776</v>
      </c>
      <c r="C16" s="3" t="s">
        <v>14</v>
      </c>
      <c r="D16" s="3" t="s">
        <v>24</v>
      </c>
      <c r="E16" s="3">
        <v>100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11427</v>
      </c>
      <c r="B17" s="13">
        <v>263777</v>
      </c>
      <c r="C17" s="3" t="s">
        <v>14</v>
      </c>
      <c r="D17" s="3" t="s">
        <v>25</v>
      </c>
      <c r="E17" s="3">
        <v>100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11427</v>
      </c>
      <c r="B18" s="13">
        <v>263778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11427</v>
      </c>
      <c r="B19" s="13">
        <v>263779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1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11427</v>
      </c>
      <c r="B20" s="13">
        <v>263780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1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16">
        <f>SUM($L$7:$L$20)</f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Judge6!$E$7</formula>
    </cfRule>
    <cfRule type="cellIs" priority="2" dxfId="7" operator="equal" stopIfTrue="1">
      <formula>""</formula>
    </cfRule>
  </conditionalFormatting>
  <conditionalFormatting sqref="E8:L8">
    <cfRule type="cellIs" priority="3" dxfId="3" operator="greaterThan" stopIfTrue="1">
      <formula>Judge6!$E$8</formula>
    </cfRule>
    <cfRule type="cellIs" priority="4" dxfId="7" operator="equal" stopIfTrue="1">
      <formula>""</formula>
    </cfRule>
  </conditionalFormatting>
  <conditionalFormatting sqref="E9:L9">
    <cfRule type="cellIs" priority="5" dxfId="3" operator="greaterThan" stopIfTrue="1">
      <formula>Judge6!$E$9</formula>
    </cfRule>
    <cfRule type="cellIs" priority="6" dxfId="7" operator="equal" stopIfTrue="1">
      <formula>""</formula>
    </cfRule>
  </conditionalFormatting>
  <conditionalFormatting sqref="E10:L10">
    <cfRule type="cellIs" priority="7" dxfId="3" operator="greaterThan" stopIfTrue="1">
      <formula>Judge6!$E$10</formula>
    </cfRule>
    <cfRule type="cellIs" priority="8" dxfId="7" operator="equal" stopIfTrue="1">
      <formula>""</formula>
    </cfRule>
  </conditionalFormatting>
  <conditionalFormatting sqref="E11:L11">
    <cfRule type="cellIs" priority="9" dxfId="3" operator="greaterThan" stopIfTrue="1">
      <formula>Judge6!$E$11</formula>
    </cfRule>
    <cfRule type="cellIs" priority="10" dxfId="7" operator="equal" stopIfTrue="1">
      <formula>""</formula>
    </cfRule>
  </conditionalFormatting>
  <conditionalFormatting sqref="E12:L12">
    <cfRule type="cellIs" priority="11" dxfId="3" operator="greaterThan" stopIfTrue="1">
      <formula>Judge6!$E$12</formula>
    </cfRule>
    <cfRule type="cellIs" priority="12" dxfId="7" operator="equal" stopIfTrue="1">
      <formula>""</formula>
    </cfRule>
  </conditionalFormatting>
  <conditionalFormatting sqref="E13:L13">
    <cfRule type="cellIs" priority="13" dxfId="3" operator="greaterThan" stopIfTrue="1">
      <formula>Judge6!$E$13</formula>
    </cfRule>
    <cfRule type="cellIs" priority="14" dxfId="7" operator="equal" stopIfTrue="1">
      <formula>""</formula>
    </cfRule>
  </conditionalFormatting>
  <conditionalFormatting sqref="E14:L14">
    <cfRule type="cellIs" priority="15" dxfId="3" operator="greaterThan" stopIfTrue="1">
      <formula>Judge6!$E$14</formula>
    </cfRule>
    <cfRule type="cellIs" priority="16" dxfId="7" operator="equal" stopIfTrue="1">
      <formula>""</formula>
    </cfRule>
  </conditionalFormatting>
  <conditionalFormatting sqref="E15:L15">
    <cfRule type="cellIs" priority="17" dxfId="3" operator="greaterThan" stopIfTrue="1">
      <formula>Judge6!$E$15</formula>
    </cfRule>
    <cfRule type="cellIs" priority="18" dxfId="7" operator="equal" stopIfTrue="1">
      <formula>""</formula>
    </cfRule>
  </conditionalFormatting>
  <conditionalFormatting sqref="E16:L16">
    <cfRule type="cellIs" priority="19" dxfId="3" operator="greaterThan" stopIfTrue="1">
      <formula>Judge6!$E$16</formula>
    </cfRule>
    <cfRule type="cellIs" priority="20" dxfId="7" operator="equal" stopIfTrue="1">
      <formula>""</formula>
    </cfRule>
  </conditionalFormatting>
  <conditionalFormatting sqref="E17:L17">
    <cfRule type="cellIs" priority="21" dxfId="3" operator="greaterThan" stopIfTrue="1">
      <formula>Judge6!$E$17</formula>
    </cfRule>
    <cfRule type="cellIs" priority="22" dxfId="7" operator="equal" stopIfTrue="1">
      <formula>""</formula>
    </cfRule>
  </conditionalFormatting>
  <conditionalFormatting sqref="E18:L18">
    <cfRule type="cellIs" priority="23" dxfId="3" operator="greaterThan" stopIfTrue="1">
      <formula>Judge6!$E$18</formula>
    </cfRule>
    <cfRule type="cellIs" priority="24" dxfId="7" operator="equal" stopIfTrue="1">
      <formula>""</formula>
    </cfRule>
  </conditionalFormatting>
  <conditionalFormatting sqref="E19:L19">
    <cfRule type="cellIs" priority="25" dxfId="3" operator="lessThan" stopIfTrue="1">
      <formula>Judge6!$E$19</formula>
    </cfRule>
    <cfRule type="cellIs" priority="26" dxfId="3" operator="greaterThan" stopIfTrue="1">
      <formula>0</formula>
    </cfRule>
  </conditionalFormatting>
  <conditionalFormatting sqref="E20:L20">
    <cfRule type="cellIs" priority="27" dxfId="3" operator="lessThan" stopIfTrue="1">
      <formula>Judge6!$E$20</formula>
    </cfRule>
    <cfRule type="cellIs" priority="28" dxfId="3" operator="greaterThan" stopIfTrue="1">
      <formula>0</formula>
    </cfRule>
  </conditionalFormatting>
  <conditionalFormatting sqref="C23:L23">
    <cfRule type="cellIs" priority="29" dxfId="2" operator="equal" stopIfTrue="1">
      <formula>Judge6!$D$25</formula>
    </cfRule>
    <cfRule type="cellIs" priority="30" dxfId="1" operator="equal" stopIfTrue="1">
      <formula>Judge6!$D$26</formula>
    </cfRule>
    <cfRule type="cellIs" priority="31" dxfId="0" operator="equal" stopIfTrue="1">
      <formula>Judge6!$D$27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7418</v>
      </c>
      <c r="G6" s="1">
        <v>7724</v>
      </c>
      <c r="H6" s="1">
        <v>7726</v>
      </c>
      <c r="I6" s="1">
        <v>7728</v>
      </c>
      <c r="J6" s="1">
        <v>7730</v>
      </c>
      <c r="K6" s="1">
        <v>8479</v>
      </c>
      <c r="L6" s="1">
        <v>8664</v>
      </c>
    </row>
    <row r="7" spans="1:78" ht="12.75">
      <c r="A7" s="13">
        <v>11427</v>
      </c>
      <c r="B7" s="13">
        <v>263767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11427</v>
      </c>
      <c r="B8" s="13">
        <v>263768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11427</v>
      </c>
      <c r="B9" s="13">
        <v>263769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11427</v>
      </c>
      <c r="B10" s="13">
        <v>263770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11427</v>
      </c>
      <c r="B11" s="13">
        <v>263771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11427</v>
      </c>
      <c r="B12" s="13">
        <v>263772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11427</v>
      </c>
      <c r="B13" s="13">
        <v>263773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11427</v>
      </c>
      <c r="B14" s="13">
        <v>263774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11427</v>
      </c>
      <c r="B15" s="13">
        <v>263775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11427</v>
      </c>
      <c r="B16" s="13">
        <v>263776</v>
      </c>
      <c r="C16" s="3" t="s">
        <v>14</v>
      </c>
      <c r="D16" s="3" t="s">
        <v>24</v>
      </c>
      <c r="E16" s="3">
        <v>100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11427</v>
      </c>
      <c r="B17" s="13">
        <v>263777</v>
      </c>
      <c r="C17" s="3" t="s">
        <v>14</v>
      </c>
      <c r="D17" s="3" t="s">
        <v>25</v>
      </c>
      <c r="E17" s="3">
        <v>100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11427</v>
      </c>
      <c r="B18" s="13">
        <v>263778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11427</v>
      </c>
      <c r="B19" s="13">
        <v>263779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1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11427</v>
      </c>
      <c r="B20" s="13">
        <v>263780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1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16">
        <f>SUM($L$7:$L$20)</f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Judge7!$E$7</formula>
    </cfRule>
    <cfRule type="cellIs" priority="2" dxfId="7" operator="equal" stopIfTrue="1">
      <formula>""</formula>
    </cfRule>
  </conditionalFormatting>
  <conditionalFormatting sqref="E8:L8">
    <cfRule type="cellIs" priority="3" dxfId="3" operator="greaterThan" stopIfTrue="1">
      <formula>Judge7!$E$8</formula>
    </cfRule>
    <cfRule type="cellIs" priority="4" dxfId="7" operator="equal" stopIfTrue="1">
      <formula>""</formula>
    </cfRule>
  </conditionalFormatting>
  <conditionalFormatting sqref="E9:L9">
    <cfRule type="cellIs" priority="5" dxfId="3" operator="greaterThan" stopIfTrue="1">
      <formula>Judge7!$E$9</formula>
    </cfRule>
    <cfRule type="cellIs" priority="6" dxfId="7" operator="equal" stopIfTrue="1">
      <formula>""</formula>
    </cfRule>
  </conditionalFormatting>
  <conditionalFormatting sqref="E10:L10">
    <cfRule type="cellIs" priority="7" dxfId="3" operator="greaterThan" stopIfTrue="1">
      <formula>Judge7!$E$10</formula>
    </cfRule>
    <cfRule type="cellIs" priority="8" dxfId="7" operator="equal" stopIfTrue="1">
      <formula>""</formula>
    </cfRule>
  </conditionalFormatting>
  <conditionalFormatting sqref="E11:L11">
    <cfRule type="cellIs" priority="9" dxfId="3" operator="greaterThan" stopIfTrue="1">
      <formula>Judge7!$E$11</formula>
    </cfRule>
    <cfRule type="cellIs" priority="10" dxfId="7" operator="equal" stopIfTrue="1">
      <formula>""</formula>
    </cfRule>
  </conditionalFormatting>
  <conditionalFormatting sqref="E12:L12">
    <cfRule type="cellIs" priority="11" dxfId="3" operator="greaterThan" stopIfTrue="1">
      <formula>Judge7!$E$12</formula>
    </cfRule>
    <cfRule type="cellIs" priority="12" dxfId="7" operator="equal" stopIfTrue="1">
      <formula>""</formula>
    </cfRule>
  </conditionalFormatting>
  <conditionalFormatting sqref="E13:L13">
    <cfRule type="cellIs" priority="13" dxfId="3" operator="greaterThan" stopIfTrue="1">
      <formula>Judge7!$E$13</formula>
    </cfRule>
    <cfRule type="cellIs" priority="14" dxfId="7" operator="equal" stopIfTrue="1">
      <formula>""</formula>
    </cfRule>
  </conditionalFormatting>
  <conditionalFormatting sqref="E14:L14">
    <cfRule type="cellIs" priority="15" dxfId="3" operator="greaterThan" stopIfTrue="1">
      <formula>Judge7!$E$14</formula>
    </cfRule>
    <cfRule type="cellIs" priority="16" dxfId="7" operator="equal" stopIfTrue="1">
      <formula>""</formula>
    </cfRule>
  </conditionalFormatting>
  <conditionalFormatting sqref="E15:L15">
    <cfRule type="cellIs" priority="17" dxfId="3" operator="greaterThan" stopIfTrue="1">
      <formula>Judge7!$E$15</formula>
    </cfRule>
    <cfRule type="cellIs" priority="18" dxfId="7" operator="equal" stopIfTrue="1">
      <formula>""</formula>
    </cfRule>
  </conditionalFormatting>
  <conditionalFormatting sqref="E16:L16">
    <cfRule type="cellIs" priority="19" dxfId="3" operator="greaterThan" stopIfTrue="1">
      <formula>Judge7!$E$16</formula>
    </cfRule>
    <cfRule type="cellIs" priority="20" dxfId="7" operator="equal" stopIfTrue="1">
      <formula>""</formula>
    </cfRule>
  </conditionalFormatting>
  <conditionalFormatting sqref="E17:L17">
    <cfRule type="cellIs" priority="21" dxfId="3" operator="greaterThan" stopIfTrue="1">
      <formula>Judge7!$E$17</formula>
    </cfRule>
    <cfRule type="cellIs" priority="22" dxfId="7" operator="equal" stopIfTrue="1">
      <formula>""</formula>
    </cfRule>
  </conditionalFormatting>
  <conditionalFormatting sqref="E18:L18">
    <cfRule type="cellIs" priority="23" dxfId="3" operator="greaterThan" stopIfTrue="1">
      <formula>Judge7!$E$18</formula>
    </cfRule>
    <cfRule type="cellIs" priority="24" dxfId="7" operator="equal" stopIfTrue="1">
      <formula>""</formula>
    </cfRule>
  </conditionalFormatting>
  <conditionalFormatting sqref="E19:L19">
    <cfRule type="cellIs" priority="25" dxfId="3" operator="lessThan" stopIfTrue="1">
      <formula>Judge7!$E$19</formula>
    </cfRule>
    <cfRule type="cellIs" priority="26" dxfId="3" operator="greaterThan" stopIfTrue="1">
      <formula>0</formula>
    </cfRule>
  </conditionalFormatting>
  <conditionalFormatting sqref="E20:L20">
    <cfRule type="cellIs" priority="27" dxfId="3" operator="lessThan" stopIfTrue="1">
      <formula>Judge7!$E$20</formula>
    </cfRule>
    <cfRule type="cellIs" priority="28" dxfId="3" operator="greaterThan" stopIfTrue="1">
      <formula>0</formula>
    </cfRule>
  </conditionalFormatting>
  <conditionalFormatting sqref="C23:L23">
    <cfRule type="cellIs" priority="29" dxfId="2" operator="equal" stopIfTrue="1">
      <formula>Judge7!$D$25</formula>
    </cfRule>
    <cfRule type="cellIs" priority="30" dxfId="1" operator="equal" stopIfTrue="1">
      <formula>Judge7!$D$26</formula>
    </cfRule>
    <cfRule type="cellIs" priority="31" dxfId="0" operator="equal" stopIfTrue="1">
      <formula>Judge7!$D$27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7418</v>
      </c>
      <c r="G6" s="1">
        <v>7724</v>
      </c>
      <c r="H6" s="1">
        <v>7726</v>
      </c>
      <c r="I6" s="1">
        <v>7728</v>
      </c>
      <c r="J6" s="1">
        <v>7730</v>
      </c>
      <c r="K6" s="1">
        <v>8479</v>
      </c>
      <c r="L6" s="1">
        <v>8664</v>
      </c>
    </row>
    <row r="7" spans="1:78" ht="12.75">
      <c r="A7" s="13">
        <v>11427</v>
      </c>
      <c r="B7" s="13">
        <v>263767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11427</v>
      </c>
      <c r="B8" s="13">
        <v>263768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11427</v>
      </c>
      <c r="B9" s="13">
        <v>263769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11427</v>
      </c>
      <c r="B10" s="13">
        <v>263770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11427</v>
      </c>
      <c r="B11" s="13">
        <v>263771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11427</v>
      </c>
      <c r="B12" s="13">
        <v>263772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11427</v>
      </c>
      <c r="B13" s="13">
        <v>263773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11427</v>
      </c>
      <c r="B14" s="13">
        <v>263774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11427</v>
      </c>
      <c r="B15" s="13">
        <v>263775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11427</v>
      </c>
      <c r="B16" s="13">
        <v>263776</v>
      </c>
      <c r="C16" s="3" t="s">
        <v>14</v>
      </c>
      <c r="D16" s="3" t="s">
        <v>24</v>
      </c>
      <c r="E16" s="3">
        <v>100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11427</v>
      </c>
      <c r="B17" s="13">
        <v>263777</v>
      </c>
      <c r="C17" s="3" t="s">
        <v>14</v>
      </c>
      <c r="D17" s="3" t="s">
        <v>25</v>
      </c>
      <c r="E17" s="3">
        <v>100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11427</v>
      </c>
      <c r="B18" s="13">
        <v>263778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11427</v>
      </c>
      <c r="B19" s="13">
        <v>263779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1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11427</v>
      </c>
      <c r="B20" s="13">
        <v>263780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1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16">
        <f>SUM($L$7:$L$20)</f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3" operator="greaterThan" stopIfTrue="1">
      <formula>Judge8!$E$7</formula>
    </cfRule>
    <cfRule type="cellIs" priority="2" dxfId="7" operator="equal" stopIfTrue="1">
      <formula>""</formula>
    </cfRule>
  </conditionalFormatting>
  <conditionalFormatting sqref="E8:L8">
    <cfRule type="cellIs" priority="3" dxfId="3" operator="greaterThan" stopIfTrue="1">
      <formula>Judge8!$E$8</formula>
    </cfRule>
    <cfRule type="cellIs" priority="4" dxfId="7" operator="equal" stopIfTrue="1">
      <formula>""</formula>
    </cfRule>
  </conditionalFormatting>
  <conditionalFormatting sqref="E9:L9">
    <cfRule type="cellIs" priority="5" dxfId="3" operator="greaterThan" stopIfTrue="1">
      <formula>Judge8!$E$9</formula>
    </cfRule>
    <cfRule type="cellIs" priority="6" dxfId="7" operator="equal" stopIfTrue="1">
      <formula>""</formula>
    </cfRule>
  </conditionalFormatting>
  <conditionalFormatting sqref="E10:L10">
    <cfRule type="cellIs" priority="7" dxfId="3" operator="greaterThan" stopIfTrue="1">
      <formula>Judge8!$E$10</formula>
    </cfRule>
    <cfRule type="cellIs" priority="8" dxfId="7" operator="equal" stopIfTrue="1">
      <formula>""</formula>
    </cfRule>
  </conditionalFormatting>
  <conditionalFormatting sqref="E11:L11">
    <cfRule type="cellIs" priority="9" dxfId="3" operator="greaterThan" stopIfTrue="1">
      <formula>Judge8!$E$11</formula>
    </cfRule>
    <cfRule type="cellIs" priority="10" dxfId="7" operator="equal" stopIfTrue="1">
      <formula>""</formula>
    </cfRule>
  </conditionalFormatting>
  <conditionalFormatting sqref="E12:L12">
    <cfRule type="cellIs" priority="11" dxfId="3" operator="greaterThan" stopIfTrue="1">
      <formula>Judge8!$E$12</formula>
    </cfRule>
    <cfRule type="cellIs" priority="12" dxfId="7" operator="equal" stopIfTrue="1">
      <formula>""</formula>
    </cfRule>
  </conditionalFormatting>
  <conditionalFormatting sqref="E13:L13">
    <cfRule type="cellIs" priority="13" dxfId="3" operator="greaterThan" stopIfTrue="1">
      <formula>Judge8!$E$13</formula>
    </cfRule>
    <cfRule type="cellIs" priority="14" dxfId="7" operator="equal" stopIfTrue="1">
      <formula>""</formula>
    </cfRule>
  </conditionalFormatting>
  <conditionalFormatting sqref="E14:L14">
    <cfRule type="cellIs" priority="15" dxfId="3" operator="greaterThan" stopIfTrue="1">
      <formula>Judge8!$E$14</formula>
    </cfRule>
    <cfRule type="cellIs" priority="16" dxfId="7" operator="equal" stopIfTrue="1">
      <formula>""</formula>
    </cfRule>
  </conditionalFormatting>
  <conditionalFormatting sqref="E15:L15">
    <cfRule type="cellIs" priority="17" dxfId="3" operator="greaterThan" stopIfTrue="1">
      <formula>Judge8!$E$15</formula>
    </cfRule>
    <cfRule type="cellIs" priority="18" dxfId="7" operator="equal" stopIfTrue="1">
      <formula>""</formula>
    </cfRule>
  </conditionalFormatting>
  <conditionalFormatting sqref="E16:L16">
    <cfRule type="cellIs" priority="19" dxfId="3" operator="greaterThan" stopIfTrue="1">
      <formula>Judge8!$E$16</formula>
    </cfRule>
    <cfRule type="cellIs" priority="20" dxfId="7" operator="equal" stopIfTrue="1">
      <formula>""</formula>
    </cfRule>
  </conditionalFormatting>
  <conditionalFormatting sqref="E17:L17">
    <cfRule type="cellIs" priority="21" dxfId="3" operator="greaterThan" stopIfTrue="1">
      <formula>Judge8!$E$17</formula>
    </cfRule>
    <cfRule type="cellIs" priority="22" dxfId="7" operator="equal" stopIfTrue="1">
      <formula>""</formula>
    </cfRule>
  </conditionalFormatting>
  <conditionalFormatting sqref="E18:L18">
    <cfRule type="cellIs" priority="23" dxfId="3" operator="greaterThan" stopIfTrue="1">
      <formula>Judge8!$E$18</formula>
    </cfRule>
    <cfRule type="cellIs" priority="24" dxfId="7" operator="equal" stopIfTrue="1">
      <formula>""</formula>
    </cfRule>
  </conditionalFormatting>
  <conditionalFormatting sqref="E19:L19">
    <cfRule type="cellIs" priority="25" dxfId="3" operator="lessThan" stopIfTrue="1">
      <formula>Judge8!$E$19</formula>
    </cfRule>
    <cfRule type="cellIs" priority="26" dxfId="3" operator="greaterThan" stopIfTrue="1">
      <formula>0</formula>
    </cfRule>
  </conditionalFormatting>
  <conditionalFormatting sqref="E20:L20">
    <cfRule type="cellIs" priority="27" dxfId="3" operator="lessThan" stopIfTrue="1">
      <formula>Judge8!$E$20</formula>
    </cfRule>
    <cfRule type="cellIs" priority="28" dxfId="3" operator="greaterThan" stopIfTrue="1">
      <formula>0</formula>
    </cfRule>
  </conditionalFormatting>
  <conditionalFormatting sqref="C23:L23">
    <cfRule type="cellIs" priority="29" dxfId="2" operator="equal" stopIfTrue="1">
      <formula>Judge8!$D$25</formula>
    </cfRule>
    <cfRule type="cellIs" priority="30" dxfId="1" operator="equal" stopIfTrue="1">
      <formula>Judge8!$D$26</formula>
    </cfRule>
    <cfRule type="cellIs" priority="31" dxfId="0" operator="equal" stopIfTrue="1">
      <formula>Judge8!$D$27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2015-04-22T19:53:05Z</dcterms:modified>
  <cp:category/>
  <cp:version/>
  <cp:contentType/>
  <cp:contentStatus/>
</cp:coreProperties>
</file>