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0" windowWidth="11295" windowHeight="6375"/>
  </bookViews>
  <sheets>
    <sheet name="Totals" sheetId="1" r:id="rId1"/>
    <sheet name="Judge1" sheetId="13" r:id="rId2"/>
    <sheet name="Judge2" sheetId="12" r:id="rId3"/>
    <sheet name="Judge3" sheetId="11" r:id="rId4"/>
    <sheet name="Judge4" sheetId="10" r:id="rId5"/>
    <sheet name="Judge5" sheetId="9" r:id="rId6"/>
    <sheet name="Judge6" sheetId="8" r:id="rId7"/>
    <sheet name="Judge7" sheetId="7" r:id="rId8"/>
    <sheet name="Judge8" sheetId="6" r:id="rId9"/>
    <sheet name="Judge9" sheetId="5" r:id="rId10"/>
    <sheet name="Judge10" sheetId="4" r:id="rId11"/>
    <sheet name="Printable" sheetId="14" r:id="rId12"/>
  </sheets>
  <definedNames>
    <definedName name="ChairName" localSheetId="1">Judge1!$F$4</definedName>
    <definedName name="ChairName" localSheetId="10">Judge10!$F$4</definedName>
    <definedName name="ChairName" localSheetId="2">Judge2!$F$4</definedName>
    <definedName name="ChairName" localSheetId="3">Judge3!$F$4</definedName>
    <definedName name="ChairName" localSheetId="4">Judge4!$F$4</definedName>
    <definedName name="ChairName" localSheetId="5">Judge5!$F$4</definedName>
    <definedName name="ChairName" localSheetId="6">Judge6!$F$4</definedName>
    <definedName name="ChairName" localSheetId="7">Judge7!$F$4</definedName>
    <definedName name="ChairName" localSheetId="8">Judge8!$F$4</definedName>
    <definedName name="ChairName" localSheetId="9">Judge9!$F$4</definedName>
    <definedName name="ChairName" localSheetId="11">Printable!$F$4</definedName>
    <definedName name="ChairName">Totals!$F$4</definedName>
    <definedName name="ContestName" localSheetId="1">Judge1!$D$4</definedName>
    <definedName name="ContestName" localSheetId="10">Judge10!$D$4</definedName>
    <definedName name="ContestName" localSheetId="2">Judge2!$D$4</definedName>
    <definedName name="ContestName" localSheetId="3">Judge3!$D$4</definedName>
    <definedName name="ContestName" localSheetId="4">Judge4!$D$4</definedName>
    <definedName name="ContestName" localSheetId="5">Judge5!$D$4</definedName>
    <definedName name="ContestName" localSheetId="6">Judge6!$D$4</definedName>
    <definedName name="ContestName" localSheetId="7">Judge7!$D$4</definedName>
    <definedName name="ContestName" localSheetId="8">Judge8!$D$4</definedName>
    <definedName name="ContestName" localSheetId="9">Judge9!$D$4</definedName>
    <definedName name="ContestName" localSheetId="11">Printable!$D$4</definedName>
    <definedName name="ContestName">Totals!$D$4</definedName>
    <definedName name="DataBlock" localSheetId="1">Judge1!$A$6:$I$21</definedName>
    <definedName name="DataBlock" localSheetId="10">Judge10!$A$6:$I$21</definedName>
    <definedName name="DataBlock" localSheetId="2">Judge2!$A$6:$I$21</definedName>
    <definedName name="DataBlock" localSheetId="3">Judge3!$A$6:$I$21</definedName>
    <definedName name="DataBlock" localSheetId="4">Judge4!$A$6:$I$21</definedName>
    <definedName name="DataBlock" localSheetId="5">Judge5!$A$6:$I$21</definedName>
    <definedName name="DataBlock" localSheetId="6">Judge6!$A$6:$I$21</definedName>
    <definedName name="DataBlock" localSheetId="7">Judge7!$A$6:$I$21</definedName>
    <definedName name="DataBlock" localSheetId="8">Judge8!$A$6:$I$21</definedName>
    <definedName name="DataBlock" localSheetId="9">Judge9!$A$6:$I$21</definedName>
    <definedName name="DataBlock" localSheetId="11">Printable!$A$6:$I$21</definedName>
    <definedName name="DataBlock">Totals!$A$6:$I$21</definedName>
    <definedName name="DivisionName" localSheetId="1">Judge1!$D$5</definedName>
    <definedName name="DivisionName" localSheetId="10">Judge10!$D$5</definedName>
    <definedName name="DivisionName" localSheetId="2">Judge2!$D$5</definedName>
    <definedName name="DivisionName" localSheetId="3">Judge3!$D$5</definedName>
    <definedName name="DivisionName" localSheetId="4">Judge4!$D$5</definedName>
    <definedName name="DivisionName" localSheetId="5">Judge5!$D$5</definedName>
    <definedName name="DivisionName" localSheetId="6">Judge6!$D$5</definedName>
    <definedName name="DivisionName" localSheetId="7">Judge7!$D$5</definedName>
    <definedName name="DivisionName" localSheetId="8">Judge8!$D$5</definedName>
    <definedName name="DivisionName" localSheetId="9">Judge9!$D$5</definedName>
    <definedName name="DivisionName" localSheetId="11">Printable!$D$5</definedName>
    <definedName name="DivisionName">Totals!$D$5</definedName>
    <definedName name="FirstContestant" localSheetId="1">Judge1!$F$6</definedName>
    <definedName name="FirstContestant" localSheetId="10">Judge10!$F$6</definedName>
    <definedName name="FirstContestant" localSheetId="2">Judge2!$F$6</definedName>
    <definedName name="FirstContestant" localSheetId="3">Judge3!$F$6</definedName>
    <definedName name="FirstContestant" localSheetId="4">Judge4!$F$6</definedName>
    <definedName name="FirstContestant" localSheetId="5">Judge5!$F$6</definedName>
    <definedName name="FirstContestant" localSheetId="6">Judge6!$F$6</definedName>
    <definedName name="FirstContestant" localSheetId="7">Judge7!$F$6</definedName>
    <definedName name="FirstContestant" localSheetId="8">Judge8!$F$6</definedName>
    <definedName name="FirstContestant" localSheetId="9">Judge9!$F$6</definedName>
    <definedName name="FirstContestant" localSheetId="11">Printable!$F$6</definedName>
    <definedName name="FirstContestant">Totals!$F$6</definedName>
    <definedName name="FirstScore" localSheetId="1">Judge1!$F$7</definedName>
    <definedName name="FirstScore" localSheetId="10">Judge10!$F$7</definedName>
    <definedName name="FirstScore" localSheetId="2">Judge2!$F$7</definedName>
    <definedName name="FirstScore" localSheetId="3">Judge3!$F$7</definedName>
    <definedName name="FirstScore" localSheetId="4">Judge4!$F$7</definedName>
    <definedName name="FirstScore" localSheetId="5">Judge5!$F$7</definedName>
    <definedName name="FirstScore" localSheetId="6">Judge6!$F$7</definedName>
    <definedName name="FirstScore" localSheetId="7">Judge7!$F$7</definedName>
    <definedName name="FirstScore" localSheetId="8">Judge8!$F$7</definedName>
    <definedName name="FirstScore" localSheetId="9">Judge9!$F$7</definedName>
    <definedName name="FirstScore" localSheetId="11">Printable!$F$7</definedName>
    <definedName name="FirstScore">Totals!$F$7</definedName>
    <definedName name="FirstScoreArea" localSheetId="1">Judge1!$C$7</definedName>
    <definedName name="FirstScoreArea" localSheetId="10">Judge10!$C$7</definedName>
    <definedName name="FirstScoreArea" localSheetId="2">Judge2!$C$7</definedName>
    <definedName name="FirstScoreArea" localSheetId="3">Judge3!$C$7</definedName>
    <definedName name="FirstScoreArea" localSheetId="4">Judge4!$C$7</definedName>
    <definedName name="FirstScoreArea" localSheetId="5">Judge5!$C$7</definedName>
    <definedName name="FirstScoreArea" localSheetId="6">Judge6!$C$7</definedName>
    <definedName name="FirstScoreArea" localSheetId="7">Judge7!$C$7</definedName>
    <definedName name="FirstScoreArea" localSheetId="8">Judge8!$C$7</definedName>
    <definedName name="FirstScoreArea" localSheetId="9">Judge9!$C$7</definedName>
    <definedName name="FirstScoreArea" localSheetId="11">Printable!$C$7</definedName>
    <definedName name="FirstScoreArea">Totals!$C$7</definedName>
    <definedName name="JudgeCount" localSheetId="1">Judge1!$J$4</definedName>
    <definedName name="JudgeCount" localSheetId="10">Judge10!$J$4</definedName>
    <definedName name="JudgeCount" localSheetId="2">Judge2!$J$4</definedName>
    <definedName name="JudgeCount" localSheetId="3">Judge3!$J$4</definedName>
    <definedName name="JudgeCount" localSheetId="4">Judge4!$J$4</definedName>
    <definedName name="JudgeCount" localSheetId="5">Judge5!$J$4</definedName>
    <definedName name="JudgeCount" localSheetId="6">Judge6!$J$4</definedName>
    <definedName name="JudgeCount" localSheetId="7">Judge7!$J$4</definedName>
    <definedName name="JudgeCount" localSheetId="8">Judge8!$J$4</definedName>
    <definedName name="JudgeCount" localSheetId="9">Judge9!$J$4</definedName>
    <definedName name="JudgeCount" localSheetId="11">Printable!$J$4</definedName>
    <definedName name="JudgeCount">Totals!$J$4</definedName>
    <definedName name="_xlnm.Print_Titles" localSheetId="1">Judge1!$C:$E,Judge1!$1:$6</definedName>
    <definedName name="_xlnm.Print_Titles" localSheetId="10">Judge10!$C:$E,Judge10!$1:$6</definedName>
    <definedName name="_xlnm.Print_Titles" localSheetId="2">Judge2!$C:$E,Judge2!$1:$6</definedName>
    <definedName name="_xlnm.Print_Titles" localSheetId="3">Judge3!$C:$E,Judge3!$1:$6</definedName>
    <definedName name="_xlnm.Print_Titles" localSheetId="4">Judge4!$C:$E,Judge4!$1:$6</definedName>
    <definedName name="_xlnm.Print_Titles" localSheetId="5">Judge5!$C:$E,Judge5!$1:$6</definedName>
    <definedName name="_xlnm.Print_Titles" localSheetId="6">Judge6!$C:$E,Judge6!$1:$6</definedName>
    <definedName name="_xlnm.Print_Titles" localSheetId="7">Judge7!$C:$E,Judge7!$1:$6</definedName>
    <definedName name="_xlnm.Print_Titles" localSheetId="8">Judge8!$C:$E,Judge8!$1:$6</definedName>
    <definedName name="_xlnm.Print_Titles" localSheetId="9">Judge9!$C:$E,Judge9!$1:$6</definedName>
    <definedName name="_xlnm.Print_Titles" localSheetId="11">Printable!$C:$E,Printable!$1:$6</definedName>
    <definedName name="_xlnm.Print_Titles" localSheetId="0">Totals!$C:$E,Totals!$1:$6</definedName>
    <definedName name="SkillsArea" localSheetId="1">Judge1!#REF!</definedName>
    <definedName name="SkillsArea" localSheetId="10">Judge10!#REF!</definedName>
    <definedName name="SkillsArea" localSheetId="2">Judge2!#REF!</definedName>
    <definedName name="SkillsArea" localSheetId="3">Judge3!#REF!</definedName>
    <definedName name="SkillsArea" localSheetId="4">Judge4!#REF!</definedName>
    <definedName name="SkillsArea" localSheetId="5">Judge5!#REF!</definedName>
    <definedName name="SkillsArea" localSheetId="6">Judge6!#REF!</definedName>
    <definedName name="SkillsArea" localSheetId="7">Judge7!#REF!</definedName>
    <definedName name="SkillsArea" localSheetId="8">Judge8!#REF!</definedName>
    <definedName name="SkillsArea" localSheetId="9">Judge9!#REF!</definedName>
    <definedName name="SkillsArea" localSheetId="11">Printable!#REF!</definedName>
    <definedName name="SkillsArea">Totals!#REF!</definedName>
    <definedName name="StartContestants" localSheetId="1">Judge1!#REF!</definedName>
    <definedName name="StartContestants" localSheetId="10">Judge10!#REF!</definedName>
    <definedName name="StartContestants" localSheetId="2">Judge2!#REF!</definedName>
    <definedName name="StartContestants" localSheetId="3">Judge3!#REF!</definedName>
    <definedName name="StartContestants" localSheetId="4">Judge4!#REF!</definedName>
    <definedName name="StartContestants" localSheetId="5">Judge5!#REF!</definedName>
    <definedName name="StartContestants" localSheetId="6">Judge6!#REF!</definedName>
    <definedName name="StartContestants" localSheetId="7">Judge7!#REF!</definedName>
    <definedName name="StartContestants" localSheetId="8">Judge8!#REF!</definedName>
    <definedName name="StartContestants" localSheetId="9">Judge9!#REF!</definedName>
    <definedName name="StartContestants" localSheetId="11">Printable!#REF!</definedName>
    <definedName name="StartContestants">Totals!#REF!</definedName>
  </definedNames>
  <calcPr calcId="145621"/>
</workbook>
</file>

<file path=xl/calcChain.xml><?xml version="1.0" encoding="utf-8"?>
<calcChain xmlns="http://schemas.openxmlformats.org/spreadsheetml/2006/main">
  <c r="M36" i="14" l="1"/>
  <c r="L36" i="14"/>
  <c r="K36" i="14"/>
  <c r="J36" i="14"/>
  <c r="I36" i="14"/>
  <c r="H36" i="14"/>
  <c r="G36" i="14"/>
  <c r="F36" i="14"/>
  <c r="D42" i="14" s="1"/>
  <c r="E42" i="14" s="1"/>
  <c r="E35" i="14"/>
  <c r="G7" i="1"/>
  <c r="H7" i="1"/>
  <c r="I7" i="1"/>
  <c r="J7" i="1"/>
  <c r="K7" i="1"/>
  <c r="L7" i="1"/>
  <c r="M7" i="1"/>
  <c r="G8" i="1"/>
  <c r="H8" i="1"/>
  <c r="I8" i="1"/>
  <c r="J8" i="1"/>
  <c r="K8" i="1"/>
  <c r="L8" i="1"/>
  <c r="M8" i="1"/>
  <c r="G9" i="1"/>
  <c r="H9" i="1"/>
  <c r="I9" i="1"/>
  <c r="J9" i="1"/>
  <c r="K9" i="1"/>
  <c r="L9" i="1"/>
  <c r="M9" i="1"/>
  <c r="G10" i="1"/>
  <c r="H10" i="1"/>
  <c r="I10" i="1"/>
  <c r="J10" i="1"/>
  <c r="K10" i="1"/>
  <c r="L10" i="1"/>
  <c r="M10" i="1"/>
  <c r="G11" i="1"/>
  <c r="H11" i="1"/>
  <c r="I11" i="1"/>
  <c r="J11" i="1"/>
  <c r="K11" i="1"/>
  <c r="L11" i="1"/>
  <c r="M11" i="1"/>
  <c r="G12" i="1"/>
  <c r="H12" i="1"/>
  <c r="I12" i="1"/>
  <c r="J12" i="1"/>
  <c r="K12" i="1"/>
  <c r="L12" i="1"/>
  <c r="M12" i="1"/>
  <c r="G13" i="1"/>
  <c r="H13" i="1"/>
  <c r="I13" i="1"/>
  <c r="J13" i="1"/>
  <c r="K13" i="1"/>
  <c r="L13" i="1"/>
  <c r="M13" i="1"/>
  <c r="G14" i="1"/>
  <c r="H14" i="1"/>
  <c r="I14" i="1"/>
  <c r="J14" i="1"/>
  <c r="K14" i="1"/>
  <c r="L14" i="1"/>
  <c r="M14" i="1"/>
  <c r="G15" i="1"/>
  <c r="H15" i="1"/>
  <c r="I15" i="1"/>
  <c r="J15" i="1"/>
  <c r="K15" i="1"/>
  <c r="L15" i="1"/>
  <c r="M15" i="1"/>
  <c r="G16" i="1"/>
  <c r="H16" i="1"/>
  <c r="I16" i="1"/>
  <c r="J16" i="1"/>
  <c r="K16" i="1"/>
  <c r="L16" i="1"/>
  <c r="M16" i="1"/>
  <c r="G17" i="1"/>
  <c r="H17" i="1"/>
  <c r="I17" i="1"/>
  <c r="J17" i="1"/>
  <c r="K17" i="1"/>
  <c r="L17" i="1"/>
  <c r="M17" i="1"/>
  <c r="G18" i="1"/>
  <c r="H18" i="1"/>
  <c r="I18" i="1"/>
  <c r="J18" i="1"/>
  <c r="K18" i="1"/>
  <c r="L18" i="1"/>
  <c r="M18" i="1"/>
  <c r="G19" i="1"/>
  <c r="H19" i="1"/>
  <c r="I19" i="1"/>
  <c r="J19" i="1"/>
  <c r="K19" i="1"/>
  <c r="L19" i="1"/>
  <c r="M19" i="1"/>
  <c r="G20" i="1"/>
  <c r="H20" i="1"/>
  <c r="I20" i="1"/>
  <c r="J20" i="1"/>
  <c r="K20" i="1"/>
  <c r="L20" i="1"/>
  <c r="M20" i="1"/>
  <c r="G21" i="1"/>
  <c r="H21" i="1"/>
  <c r="I21" i="1"/>
  <c r="J21" i="1"/>
  <c r="K21" i="1"/>
  <c r="L21" i="1"/>
  <c r="M21" i="1"/>
  <c r="G22" i="1"/>
  <c r="H22" i="1"/>
  <c r="I22" i="1"/>
  <c r="J22" i="1"/>
  <c r="K22" i="1"/>
  <c r="L22" i="1"/>
  <c r="M22" i="1"/>
  <c r="G23" i="1"/>
  <c r="H23" i="1"/>
  <c r="I23" i="1"/>
  <c r="J23" i="1"/>
  <c r="K23" i="1"/>
  <c r="L23" i="1"/>
  <c r="M23" i="1"/>
  <c r="G24" i="1"/>
  <c r="H24" i="1"/>
  <c r="I24" i="1"/>
  <c r="J24" i="1"/>
  <c r="K24" i="1"/>
  <c r="L24" i="1"/>
  <c r="M24" i="1"/>
  <c r="G25" i="1"/>
  <c r="H25" i="1"/>
  <c r="I25" i="1"/>
  <c r="J25" i="1"/>
  <c r="K25" i="1"/>
  <c r="L25" i="1"/>
  <c r="M25" i="1"/>
  <c r="G26" i="1"/>
  <c r="H26" i="1"/>
  <c r="I26" i="1"/>
  <c r="J26" i="1"/>
  <c r="K26" i="1"/>
  <c r="L26" i="1"/>
  <c r="M26" i="1"/>
  <c r="G27" i="1"/>
  <c r="H27" i="1"/>
  <c r="I27" i="1"/>
  <c r="J27" i="1"/>
  <c r="K27" i="1"/>
  <c r="L27" i="1"/>
  <c r="M27" i="1"/>
  <c r="G28" i="1"/>
  <c r="H28" i="1"/>
  <c r="I28" i="1"/>
  <c r="J28" i="1"/>
  <c r="K28" i="1"/>
  <c r="L28" i="1"/>
  <c r="M28" i="1"/>
  <c r="G29" i="1"/>
  <c r="H29" i="1"/>
  <c r="I29" i="1"/>
  <c r="J29" i="1"/>
  <c r="K29" i="1"/>
  <c r="L29" i="1"/>
  <c r="M29" i="1"/>
  <c r="G30" i="1"/>
  <c r="H30" i="1"/>
  <c r="I30" i="1"/>
  <c r="J30" i="1"/>
  <c r="K30" i="1"/>
  <c r="L30" i="1"/>
  <c r="M30" i="1"/>
  <c r="G31" i="1"/>
  <c r="H31" i="1"/>
  <c r="I31" i="1"/>
  <c r="J31" i="1"/>
  <c r="K31" i="1"/>
  <c r="L31" i="1"/>
  <c r="M31" i="1"/>
  <c r="G32" i="1"/>
  <c r="H32" i="1"/>
  <c r="I32" i="1"/>
  <c r="J32" i="1"/>
  <c r="K32" i="1"/>
  <c r="L32" i="1"/>
  <c r="M32" i="1"/>
  <c r="G33" i="1"/>
  <c r="H33" i="1"/>
  <c r="I33" i="1"/>
  <c r="J33" i="1"/>
  <c r="K33" i="1"/>
  <c r="L33" i="1"/>
  <c r="M33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M36" i="13"/>
  <c r="L36" i="13"/>
  <c r="K36" i="13"/>
  <c r="J36" i="13"/>
  <c r="I36" i="13"/>
  <c r="H36" i="13"/>
  <c r="G36" i="13"/>
  <c r="F36" i="13"/>
  <c r="E35" i="13"/>
  <c r="M36" i="12"/>
  <c r="L36" i="12"/>
  <c r="K36" i="12"/>
  <c r="J36" i="12"/>
  <c r="I36" i="12"/>
  <c r="H36" i="12"/>
  <c r="G36" i="12"/>
  <c r="F36" i="12"/>
  <c r="E35" i="12"/>
  <c r="M36" i="11"/>
  <c r="L36" i="11"/>
  <c r="K36" i="11"/>
  <c r="J36" i="11"/>
  <c r="I36" i="11"/>
  <c r="H36" i="11"/>
  <c r="G36" i="11"/>
  <c r="F36" i="11"/>
  <c r="E35" i="11"/>
  <c r="M36" i="10"/>
  <c r="L36" i="10"/>
  <c r="K36" i="10"/>
  <c r="J36" i="10"/>
  <c r="I36" i="10"/>
  <c r="H36" i="10"/>
  <c r="G36" i="10"/>
  <c r="F36" i="10"/>
  <c r="E35" i="10"/>
  <c r="M36" i="9"/>
  <c r="L36" i="9"/>
  <c r="K36" i="9"/>
  <c r="J36" i="9"/>
  <c r="I36" i="9"/>
  <c r="H36" i="9"/>
  <c r="G36" i="9"/>
  <c r="F36" i="9"/>
  <c r="E35" i="9"/>
  <c r="M36" i="8"/>
  <c r="L36" i="8"/>
  <c r="K36" i="8"/>
  <c r="J36" i="8"/>
  <c r="I36" i="8"/>
  <c r="H36" i="8"/>
  <c r="G36" i="8"/>
  <c r="F36" i="8"/>
  <c r="E35" i="8"/>
  <c r="M36" i="7"/>
  <c r="L36" i="7"/>
  <c r="K36" i="7"/>
  <c r="J36" i="7"/>
  <c r="I36" i="7"/>
  <c r="H36" i="7"/>
  <c r="G36" i="7"/>
  <c r="F36" i="7"/>
  <c r="E35" i="7"/>
  <c r="M36" i="6"/>
  <c r="L36" i="6"/>
  <c r="K36" i="6"/>
  <c r="J36" i="6"/>
  <c r="I36" i="6"/>
  <c r="H36" i="6"/>
  <c r="G36" i="6"/>
  <c r="F36" i="6"/>
  <c r="E35" i="6"/>
  <c r="M36" i="5"/>
  <c r="L36" i="5"/>
  <c r="K36" i="5"/>
  <c r="J36" i="5"/>
  <c r="I36" i="5"/>
  <c r="H36" i="5"/>
  <c r="G36" i="5"/>
  <c r="F36" i="5"/>
  <c r="E35" i="5"/>
  <c r="M36" i="4"/>
  <c r="L36" i="4"/>
  <c r="K36" i="4"/>
  <c r="J36" i="4"/>
  <c r="I36" i="4"/>
  <c r="H36" i="4"/>
  <c r="G36" i="4"/>
  <c r="F36" i="4"/>
  <c r="E35" i="4"/>
  <c r="E35" i="1"/>
  <c r="L36" i="1" l="1"/>
  <c r="G36" i="1"/>
  <c r="H36" i="1"/>
  <c r="J36" i="1"/>
  <c r="M36" i="1"/>
  <c r="K36" i="1"/>
  <c r="I36" i="1"/>
  <c r="F36" i="1"/>
  <c r="D39" i="14"/>
  <c r="E39" i="14" s="1"/>
  <c r="D41" i="14"/>
  <c r="E41" i="14" s="1"/>
  <c r="D38" i="14"/>
  <c r="E38" i="14" s="1"/>
  <c r="D40" i="14"/>
  <c r="E40" i="14" s="1"/>
  <c r="D41" i="1" l="1"/>
  <c r="E41" i="1" s="1"/>
  <c r="D42" i="1"/>
  <c r="E42" i="1" s="1"/>
  <c r="D40" i="1"/>
  <c r="E40" i="1" s="1"/>
  <c r="D39" i="1"/>
  <c r="E39" i="1" s="1"/>
  <c r="D38" i="1"/>
  <c r="E38" i="1" s="1"/>
</calcChain>
</file>

<file path=xl/sharedStrings.xml><?xml version="1.0" encoding="utf-8"?>
<sst xmlns="http://schemas.openxmlformats.org/spreadsheetml/2006/main" count="888" uniqueCount="54">
  <si>
    <t>Max</t>
  </si>
  <si>
    <t>Score Card</t>
  </si>
  <si>
    <t>Skills Area</t>
  </si>
  <si>
    <t>Contestant Numbers</t>
  </si>
  <si>
    <t>Contest:</t>
  </si>
  <si>
    <t>Division:</t>
  </si>
  <si>
    <t>Type</t>
  </si>
  <si>
    <t>ScoreID</t>
  </si>
  <si>
    <t>Chair:</t>
  </si>
  <si>
    <t>ContestID</t>
  </si>
  <si>
    <t>Judges:</t>
  </si>
  <si>
    <t>Version:</t>
  </si>
  <si>
    <t>Collision Repair Technology</t>
  </si>
  <si>
    <t>P</t>
  </si>
  <si>
    <t>Standard</t>
  </si>
  <si>
    <t>Panel Prep</t>
  </si>
  <si>
    <t>Dent with filler</t>
  </si>
  <si>
    <t>Dent without filler</t>
  </si>
  <si>
    <t>Crease wihtout filler</t>
  </si>
  <si>
    <t>Overall ready for prime (Finished 180)</t>
  </si>
  <si>
    <t>Tram 1</t>
  </si>
  <si>
    <t>Tram 2</t>
  </si>
  <si>
    <t>Computer</t>
  </si>
  <si>
    <t>Self center</t>
  </si>
  <si>
    <t>Cleaning</t>
  </si>
  <si>
    <t>Back side preparation and patch</t>
  </si>
  <si>
    <t>V-groove sanding/featheredging</t>
  </si>
  <si>
    <t>Filler application</t>
  </si>
  <si>
    <t>Overall repair</t>
  </si>
  <si>
    <t>Taper and pinning</t>
  </si>
  <si>
    <t>Shape</t>
  </si>
  <si>
    <t>Vertical Plug Weld</t>
  </si>
  <si>
    <t>Vertical Lap Weld</t>
  </si>
  <si>
    <t>Overhead Plug Weld</t>
  </si>
  <si>
    <t>Overhead Lap Weld</t>
  </si>
  <si>
    <t>Penalty</t>
  </si>
  <si>
    <t>Metal Straightening Safety Deduction</t>
  </si>
  <si>
    <t>Structural Safety Deduction</t>
  </si>
  <si>
    <t>Plastics Repair Safety Deduction</t>
  </si>
  <si>
    <t>Welding: Safety Deduction</t>
  </si>
  <si>
    <t>Uniform Deduction</t>
  </si>
  <si>
    <t>Resume Penalty</t>
  </si>
  <si>
    <t>Maximum Possible Score:</t>
  </si>
  <si>
    <t>Total Scores:</t>
  </si>
  <si>
    <t>First Place:</t>
  </si>
  <si>
    <t>Ranked Scores</t>
  </si>
  <si>
    <t>Cont. #</t>
  </si>
  <si>
    <t>Second Place:</t>
  </si>
  <si>
    <t>Third Place:</t>
  </si>
  <si>
    <t>Fourth Place:</t>
  </si>
  <si>
    <t>Fifth Place:</t>
  </si>
  <si>
    <t>Each Judge Tab below should total to 1000 max points, and the Totals Page will AVERAGE to 1000 Max Points as well.</t>
  </si>
  <si>
    <t>Enter Scores on the JUDGE Tabs ONLY.  This Totals Tab will calculate automatically.</t>
  </si>
  <si>
    <t>Do Not Type Scores into this Printable Sheet in Excel - it is for Printing and Pencil Tabulation ONLY!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</si>
</sst>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?_);_(@_)"/>
    <numFmt numFmtId="165" formatCode="#,##0.000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Protection="1">
      <protection locked="0"/>
    </xf>
    <xf numFmtId="0" fontId="3" fillId="0" borderId="0" xfId="0" applyFont="1" applyAlignment="1">
      <alignment horizontal="right"/>
    </xf>
    <xf numFmtId="164" fontId="0" fillId="0" borderId="0" xfId="1" applyNumberFormat="1" applyFont="1" applyProtection="1">
      <protection locked="0"/>
    </xf>
    <xf numFmtId="0" fontId="0" fillId="0" borderId="0" xfId="0" applyAlignment="1">
      <alignment horizontal="left"/>
    </xf>
    <xf numFmtId="165" fontId="0" fillId="0" borderId="0" xfId="1" applyNumberFormat="1" applyFont="1" applyProtection="1">
      <protection locked="0"/>
    </xf>
    <xf numFmtId="165" fontId="0" fillId="0" borderId="0" xfId="0" applyNumberFormat="1"/>
    <xf numFmtId="0" fontId="0" fillId="0" borderId="0" xfId="1" applyNumberFormat="1" applyFont="1" applyProtection="1">
      <protection locked="0"/>
    </xf>
    <xf numFmtId="0" fontId="0" fillId="0" borderId="0" xfId="0" applyNumberFormat="1"/>
    <xf numFmtId="0" fontId="0" fillId="0" borderId="0" xfId="1" applyNumberFormat="1" applyFont="1"/>
    <xf numFmtId="0" fontId="4" fillId="0" borderId="0" xfId="0" applyFont="1" applyProtection="1">
      <protection locked="0"/>
    </xf>
    <xf numFmtId="0" fontId="0" fillId="0" borderId="0" xfId="0" applyProtection="1"/>
    <xf numFmtId="0" fontId="2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0" fillId="2" borderId="0" xfId="1" applyNumberFormat="1" applyFont="1" applyFill="1" applyProtection="1">
      <protection locked="0"/>
    </xf>
    <xf numFmtId="0" fontId="0" fillId="0" borderId="0" xfId="1" applyNumberFormat="1" applyFont="1" applyProtection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5" fillId="0" borderId="0" xfId="0" applyFont="1"/>
    <xf numFmtId="165" fontId="0" fillId="0" borderId="0" xfId="1" applyNumberFormat="1" applyFont="1" applyProtection="1"/>
    <xf numFmtId="165" fontId="0" fillId="2" borderId="0" xfId="1" applyNumberFormat="1" applyFont="1" applyFill="1" applyProtection="1"/>
    <xf numFmtId="0" fontId="2" fillId="0" borderId="0" xfId="0" applyFont="1" applyAlignment="1">
      <alignment horizontal="center"/>
    </xf>
    <xf numFmtId="0" fontId="6" fillId="0" borderId="1" xfId="0" applyFont="1" applyBorder="1" applyProtection="1"/>
  </cellXfs>
  <cellStyles count="2">
    <cellStyle name="Comma" xfId="1" builtinId="3"/>
    <cellStyle name="Normal" xfId="0" builtinId="0"/>
  </cellStyles>
  <dxfs count="708"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1039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tabSelected="1"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  <c r="G2" s="23" t="s">
        <v>52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51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5122</v>
      </c>
      <c r="G6" s="1">
        <v>5242</v>
      </c>
      <c r="H6" s="1">
        <v>5243</v>
      </c>
      <c r="I6" s="1">
        <v>5245</v>
      </c>
      <c r="J6" s="1">
        <v>5248</v>
      </c>
      <c r="K6" s="1">
        <v>5249</v>
      </c>
      <c r="L6" s="1">
        <v>5294</v>
      </c>
      <c r="M6" s="1">
        <v>5295</v>
      </c>
    </row>
    <row r="7" spans="1:78" x14ac:dyDescent="0.2">
      <c r="A7" s="13">
        <v>11506</v>
      </c>
      <c r="B7" s="13">
        <v>264813</v>
      </c>
      <c r="C7" s="12" t="s">
        <v>14</v>
      </c>
      <c r="D7" s="3" t="s">
        <v>15</v>
      </c>
      <c r="E7" s="3">
        <v>5</v>
      </c>
      <c r="F7" s="24">
        <f>IF(ISERROR(AVERAGE(Judge1:Judge10!F7))," ", AVERAGE(Judge1:Judge10!F7))</f>
        <v>2</v>
      </c>
      <c r="G7" s="24" t="str">
        <f>IF(ISERROR(AVERAGE(Judge1:Judge10!G7))," ", AVERAGE(Judge1:Judge10!G7))</f>
        <v xml:space="preserve"> </v>
      </c>
      <c r="H7" s="24">
        <f>IF(ISERROR(AVERAGE(Judge1:Judge10!H7))," ", AVERAGE(Judge1:Judge10!H7))</f>
        <v>3.5</v>
      </c>
      <c r="I7" s="24">
        <f>IF(ISERROR(AVERAGE(Judge1:Judge10!I7))," ", AVERAGE(Judge1:Judge10!I7))</f>
        <v>1.5</v>
      </c>
      <c r="J7" s="24">
        <f>IF(ISERROR(AVERAGE(Judge1:Judge10!J7))," ", AVERAGE(Judge1:Judge10!J7))</f>
        <v>2</v>
      </c>
      <c r="K7" s="24">
        <f>IF(ISERROR(AVERAGE(Judge1:Judge10!K7))," ", AVERAGE(Judge1:Judge10!K7))</f>
        <v>1</v>
      </c>
      <c r="L7" s="24" t="str">
        <f>IF(ISERROR(AVERAGE(Judge1:Judge10!L7))," ", AVERAGE(Judge1:Judge10!L7))</f>
        <v xml:space="preserve"> </v>
      </c>
      <c r="M7" s="24">
        <f>IF(ISERROR(AVERAGE(Judge1:Judge10!M7))," ", AVERAGE(Judge1:Judge10!M7))</f>
        <v>3.5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11506</v>
      </c>
      <c r="B8" s="13">
        <v>264814</v>
      </c>
      <c r="C8" s="3" t="s">
        <v>14</v>
      </c>
      <c r="D8" s="3" t="s">
        <v>16</v>
      </c>
      <c r="E8" s="3">
        <v>25</v>
      </c>
      <c r="F8" s="24">
        <f>IF(ISERROR(AVERAGE(Judge1:Judge10!F8))," ", AVERAGE(Judge1:Judge10!F8))</f>
        <v>14</v>
      </c>
      <c r="G8" s="24" t="str">
        <f>IF(ISERROR(AVERAGE(Judge1:Judge10!G8))," ", AVERAGE(Judge1:Judge10!G8))</f>
        <v xml:space="preserve"> </v>
      </c>
      <c r="H8" s="24">
        <f>IF(ISERROR(AVERAGE(Judge1:Judge10!H8))," ", AVERAGE(Judge1:Judge10!H8))</f>
        <v>14.5</v>
      </c>
      <c r="I8" s="24">
        <f>IF(ISERROR(AVERAGE(Judge1:Judge10!I8))," ", AVERAGE(Judge1:Judge10!I8))</f>
        <v>13</v>
      </c>
      <c r="J8" s="24">
        <f>IF(ISERROR(AVERAGE(Judge1:Judge10!J8))," ", AVERAGE(Judge1:Judge10!J8))</f>
        <v>20</v>
      </c>
      <c r="K8" s="24">
        <f>IF(ISERROR(AVERAGE(Judge1:Judge10!K8))," ", AVERAGE(Judge1:Judge10!K8))</f>
        <v>15</v>
      </c>
      <c r="L8" s="24" t="str">
        <f>IF(ISERROR(AVERAGE(Judge1:Judge10!L8))," ", AVERAGE(Judge1:Judge10!L8))</f>
        <v xml:space="preserve"> </v>
      </c>
      <c r="M8" s="24">
        <f>IF(ISERROR(AVERAGE(Judge1:Judge10!M8))," ", AVERAGE(Judge1:Judge10!M8))</f>
        <v>20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11506</v>
      </c>
      <c r="B9" s="13">
        <v>264815</v>
      </c>
      <c r="C9" s="3" t="s">
        <v>14</v>
      </c>
      <c r="D9" s="3" t="s">
        <v>17</v>
      </c>
      <c r="E9" s="3">
        <v>25</v>
      </c>
      <c r="F9" s="24">
        <f>IF(ISERROR(AVERAGE(Judge1:Judge10!F9))," ", AVERAGE(Judge1:Judge10!F9))</f>
        <v>17.5</v>
      </c>
      <c r="G9" s="24" t="str">
        <f>IF(ISERROR(AVERAGE(Judge1:Judge10!G9))," ", AVERAGE(Judge1:Judge10!G9))</f>
        <v xml:space="preserve"> </v>
      </c>
      <c r="H9" s="24">
        <f>IF(ISERROR(AVERAGE(Judge1:Judge10!H9))," ", AVERAGE(Judge1:Judge10!H9))</f>
        <v>15</v>
      </c>
      <c r="I9" s="24">
        <f>IF(ISERROR(AVERAGE(Judge1:Judge10!I9))," ", AVERAGE(Judge1:Judge10!I9))</f>
        <v>17.5</v>
      </c>
      <c r="J9" s="24">
        <f>IF(ISERROR(AVERAGE(Judge1:Judge10!J9))," ", AVERAGE(Judge1:Judge10!J9))</f>
        <v>16.5</v>
      </c>
      <c r="K9" s="24">
        <f>IF(ISERROR(AVERAGE(Judge1:Judge10!K9))," ", AVERAGE(Judge1:Judge10!K9))</f>
        <v>16</v>
      </c>
      <c r="L9" s="24" t="str">
        <f>IF(ISERROR(AVERAGE(Judge1:Judge10!L9))," ", AVERAGE(Judge1:Judge10!L9))</f>
        <v xml:space="preserve"> </v>
      </c>
      <c r="M9" s="24">
        <f>IF(ISERROR(AVERAGE(Judge1:Judge10!M9))," ", AVERAGE(Judge1:Judge10!M9))</f>
        <v>20.5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11506</v>
      </c>
      <c r="B10" s="13">
        <v>264816</v>
      </c>
      <c r="C10" s="3" t="s">
        <v>14</v>
      </c>
      <c r="D10" s="3" t="s">
        <v>18</v>
      </c>
      <c r="E10" s="3">
        <v>25</v>
      </c>
      <c r="F10" s="24">
        <f>IF(ISERROR(AVERAGE(Judge1:Judge10!F10))," ", AVERAGE(Judge1:Judge10!F10))</f>
        <v>17.5</v>
      </c>
      <c r="G10" s="24" t="str">
        <f>IF(ISERROR(AVERAGE(Judge1:Judge10!G10))," ", AVERAGE(Judge1:Judge10!G10))</f>
        <v xml:space="preserve"> </v>
      </c>
      <c r="H10" s="24">
        <f>IF(ISERROR(AVERAGE(Judge1:Judge10!H10))," ", AVERAGE(Judge1:Judge10!H10))</f>
        <v>17</v>
      </c>
      <c r="I10" s="24">
        <f>IF(ISERROR(AVERAGE(Judge1:Judge10!I10))," ", AVERAGE(Judge1:Judge10!I10))</f>
        <v>17.5</v>
      </c>
      <c r="J10" s="24">
        <f>IF(ISERROR(AVERAGE(Judge1:Judge10!J10))," ", AVERAGE(Judge1:Judge10!J10))</f>
        <v>15.5</v>
      </c>
      <c r="K10" s="24">
        <f>IF(ISERROR(AVERAGE(Judge1:Judge10!K10))," ", AVERAGE(Judge1:Judge10!K10))</f>
        <v>12.5</v>
      </c>
      <c r="L10" s="24" t="str">
        <f>IF(ISERROR(AVERAGE(Judge1:Judge10!L10))," ", AVERAGE(Judge1:Judge10!L10))</f>
        <v xml:space="preserve"> </v>
      </c>
      <c r="M10" s="24">
        <f>IF(ISERROR(AVERAGE(Judge1:Judge10!M10))," ", AVERAGE(Judge1:Judge10!M10))</f>
        <v>18.5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11506</v>
      </c>
      <c r="B11" s="13">
        <v>264817</v>
      </c>
      <c r="C11" s="3" t="s">
        <v>14</v>
      </c>
      <c r="D11" s="3" t="s">
        <v>19</v>
      </c>
      <c r="E11" s="3">
        <v>20</v>
      </c>
      <c r="F11" s="24">
        <f>IF(ISERROR(AVERAGE(Judge1:Judge10!F11))," ", AVERAGE(Judge1:Judge10!F11))</f>
        <v>11</v>
      </c>
      <c r="G11" s="24" t="str">
        <f>IF(ISERROR(AVERAGE(Judge1:Judge10!G11))," ", AVERAGE(Judge1:Judge10!G11))</f>
        <v xml:space="preserve"> </v>
      </c>
      <c r="H11" s="24">
        <f>IF(ISERROR(AVERAGE(Judge1:Judge10!H11))," ", AVERAGE(Judge1:Judge10!H11))</f>
        <v>14</v>
      </c>
      <c r="I11" s="24">
        <f>IF(ISERROR(AVERAGE(Judge1:Judge10!I11))," ", AVERAGE(Judge1:Judge10!I11))</f>
        <v>12.5</v>
      </c>
      <c r="J11" s="24">
        <f>IF(ISERROR(AVERAGE(Judge1:Judge10!J11))," ", AVERAGE(Judge1:Judge10!J11))</f>
        <v>12.5</v>
      </c>
      <c r="K11" s="24">
        <f>IF(ISERROR(AVERAGE(Judge1:Judge10!K11))," ", AVERAGE(Judge1:Judge10!K11))</f>
        <v>12.5</v>
      </c>
      <c r="L11" s="24" t="str">
        <f>IF(ISERROR(AVERAGE(Judge1:Judge10!L11))," ", AVERAGE(Judge1:Judge10!L11))</f>
        <v xml:space="preserve"> </v>
      </c>
      <c r="M11" s="24">
        <f>IF(ISERROR(AVERAGE(Judge1:Judge10!M11))," ", AVERAGE(Judge1:Judge10!M11))</f>
        <v>16.5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11506</v>
      </c>
      <c r="B12" s="13">
        <v>264821</v>
      </c>
      <c r="C12" s="3" t="s">
        <v>14</v>
      </c>
      <c r="D12" s="3" t="s">
        <v>20</v>
      </c>
      <c r="E12" s="3">
        <v>15</v>
      </c>
      <c r="F12" s="24">
        <f>IF(ISERROR(AVERAGE(Judge1:Judge10!F12))," ", AVERAGE(Judge1:Judge10!F12))</f>
        <v>10</v>
      </c>
      <c r="G12" s="24" t="str">
        <f>IF(ISERROR(AVERAGE(Judge1:Judge10!G12))," ", AVERAGE(Judge1:Judge10!G12))</f>
        <v xml:space="preserve"> </v>
      </c>
      <c r="H12" s="24">
        <f>IF(ISERROR(AVERAGE(Judge1:Judge10!H12))," ", AVERAGE(Judge1:Judge10!H12))</f>
        <v>15</v>
      </c>
      <c r="I12" s="24">
        <f>IF(ISERROR(AVERAGE(Judge1:Judge10!I12))," ", AVERAGE(Judge1:Judge10!I12))</f>
        <v>10</v>
      </c>
      <c r="J12" s="24">
        <f>IF(ISERROR(AVERAGE(Judge1:Judge10!J12))," ", AVERAGE(Judge1:Judge10!J12))</f>
        <v>15</v>
      </c>
      <c r="K12" s="24">
        <f>IF(ISERROR(AVERAGE(Judge1:Judge10!K12))," ", AVERAGE(Judge1:Judge10!K12))</f>
        <v>10</v>
      </c>
      <c r="L12" s="24" t="str">
        <f>IF(ISERROR(AVERAGE(Judge1:Judge10!L12))," ", AVERAGE(Judge1:Judge10!L12))</f>
        <v xml:space="preserve"> </v>
      </c>
      <c r="M12" s="24">
        <f>IF(ISERROR(AVERAGE(Judge1:Judge10!M12))," ", AVERAGE(Judge1:Judge10!M12))</f>
        <v>5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11506</v>
      </c>
      <c r="B13" s="13">
        <v>264822</v>
      </c>
      <c r="C13" s="3" t="s">
        <v>14</v>
      </c>
      <c r="D13" s="3" t="s">
        <v>21</v>
      </c>
      <c r="E13" s="3">
        <v>15</v>
      </c>
      <c r="F13" s="24">
        <f>IF(ISERROR(AVERAGE(Judge1:Judge10!F13))," ", AVERAGE(Judge1:Judge10!F13))</f>
        <v>10</v>
      </c>
      <c r="G13" s="24" t="str">
        <f>IF(ISERROR(AVERAGE(Judge1:Judge10!G13))," ", AVERAGE(Judge1:Judge10!G13))</f>
        <v xml:space="preserve"> </v>
      </c>
      <c r="H13" s="24">
        <f>IF(ISERROR(AVERAGE(Judge1:Judge10!H13))," ", AVERAGE(Judge1:Judge10!H13))</f>
        <v>15</v>
      </c>
      <c r="I13" s="24">
        <f>IF(ISERROR(AVERAGE(Judge1:Judge10!I13))," ", AVERAGE(Judge1:Judge10!I13))</f>
        <v>15</v>
      </c>
      <c r="J13" s="24">
        <f>IF(ISERROR(AVERAGE(Judge1:Judge10!J13))," ", AVERAGE(Judge1:Judge10!J13))</f>
        <v>5</v>
      </c>
      <c r="K13" s="24">
        <f>IF(ISERROR(AVERAGE(Judge1:Judge10!K13))," ", AVERAGE(Judge1:Judge10!K13))</f>
        <v>10</v>
      </c>
      <c r="L13" s="24" t="str">
        <f>IF(ISERROR(AVERAGE(Judge1:Judge10!L13))," ", AVERAGE(Judge1:Judge10!L13))</f>
        <v xml:space="preserve"> </v>
      </c>
      <c r="M13" s="24">
        <f>IF(ISERROR(AVERAGE(Judge1:Judge10!M13))," ", AVERAGE(Judge1:Judge10!M13))</f>
        <v>5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11506</v>
      </c>
      <c r="B14" s="13">
        <v>100267</v>
      </c>
      <c r="C14" s="3" t="s">
        <v>14</v>
      </c>
      <c r="D14" s="3" t="s">
        <v>22</v>
      </c>
      <c r="E14" s="3">
        <v>40</v>
      </c>
      <c r="F14" s="24">
        <f>IF(ISERROR(AVERAGE(Judge1:Judge10!F14))," ", AVERAGE(Judge1:Judge10!F14))</f>
        <v>20</v>
      </c>
      <c r="G14" s="24" t="str">
        <f>IF(ISERROR(AVERAGE(Judge1:Judge10!G14))," ", AVERAGE(Judge1:Judge10!G14))</f>
        <v xml:space="preserve"> </v>
      </c>
      <c r="H14" s="24">
        <f>IF(ISERROR(AVERAGE(Judge1:Judge10!H14))," ", AVERAGE(Judge1:Judge10!H14))</f>
        <v>40</v>
      </c>
      <c r="I14" s="24">
        <f>IF(ISERROR(AVERAGE(Judge1:Judge10!I14))," ", AVERAGE(Judge1:Judge10!I14))</f>
        <v>30</v>
      </c>
      <c r="J14" s="24">
        <f>IF(ISERROR(AVERAGE(Judge1:Judge10!J14))," ", AVERAGE(Judge1:Judge10!J14))</f>
        <v>40</v>
      </c>
      <c r="K14" s="24">
        <f>IF(ISERROR(AVERAGE(Judge1:Judge10!K14))," ", AVERAGE(Judge1:Judge10!K14))</f>
        <v>40</v>
      </c>
      <c r="L14" s="24" t="str">
        <f>IF(ISERROR(AVERAGE(Judge1:Judge10!L14))," ", AVERAGE(Judge1:Judge10!L14))</f>
        <v xml:space="preserve"> </v>
      </c>
      <c r="M14" s="24">
        <f>IF(ISERROR(AVERAGE(Judge1:Judge10!M14))," ", AVERAGE(Judge1:Judge10!M14))</f>
        <v>40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11506</v>
      </c>
      <c r="B15" s="13">
        <v>100268</v>
      </c>
      <c r="C15" s="3" t="s">
        <v>14</v>
      </c>
      <c r="D15" s="3" t="s">
        <v>23</v>
      </c>
      <c r="E15" s="3">
        <v>30</v>
      </c>
      <c r="F15" s="24">
        <f>IF(ISERROR(AVERAGE(Judge1:Judge10!F15))," ", AVERAGE(Judge1:Judge10!F15))</f>
        <v>20</v>
      </c>
      <c r="G15" s="24" t="str">
        <f>IF(ISERROR(AVERAGE(Judge1:Judge10!G15))," ", AVERAGE(Judge1:Judge10!G15))</f>
        <v xml:space="preserve"> </v>
      </c>
      <c r="H15" s="24">
        <f>IF(ISERROR(AVERAGE(Judge1:Judge10!H15))," ", AVERAGE(Judge1:Judge10!H15))</f>
        <v>20</v>
      </c>
      <c r="I15" s="24">
        <f>IF(ISERROR(AVERAGE(Judge1:Judge10!I15))," ", AVERAGE(Judge1:Judge10!I15))</f>
        <v>30</v>
      </c>
      <c r="J15" s="24">
        <f>IF(ISERROR(AVERAGE(Judge1:Judge10!J15))," ", AVERAGE(Judge1:Judge10!J15))</f>
        <v>15</v>
      </c>
      <c r="K15" s="24">
        <f>IF(ISERROR(AVERAGE(Judge1:Judge10!K15))," ", AVERAGE(Judge1:Judge10!K15))</f>
        <v>20</v>
      </c>
      <c r="L15" s="24" t="str">
        <f>IF(ISERROR(AVERAGE(Judge1:Judge10!L15))," ", AVERAGE(Judge1:Judge10!L15))</f>
        <v xml:space="preserve"> </v>
      </c>
      <c r="M15" s="24">
        <f>IF(ISERROR(AVERAGE(Judge1:Judge10!M15))," ", AVERAGE(Judge1:Judge10!M15))</f>
        <v>30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11506</v>
      </c>
      <c r="B16" s="13">
        <v>100276</v>
      </c>
      <c r="C16" s="3" t="s">
        <v>14</v>
      </c>
      <c r="D16" s="3" t="s">
        <v>24</v>
      </c>
      <c r="E16" s="3">
        <v>5</v>
      </c>
      <c r="F16" s="24">
        <f>IF(ISERROR(AVERAGE(Judge1:Judge10!F16))," ", AVERAGE(Judge1:Judge10!F16))</f>
        <v>5</v>
      </c>
      <c r="G16" s="24" t="str">
        <f>IF(ISERROR(AVERAGE(Judge1:Judge10!G16))," ", AVERAGE(Judge1:Judge10!G16))</f>
        <v xml:space="preserve"> </v>
      </c>
      <c r="H16" s="24">
        <f>IF(ISERROR(AVERAGE(Judge1:Judge10!H16))," ", AVERAGE(Judge1:Judge10!H16))</f>
        <v>5</v>
      </c>
      <c r="I16" s="24">
        <f>IF(ISERROR(AVERAGE(Judge1:Judge10!I16))," ", AVERAGE(Judge1:Judge10!I16))</f>
        <v>5</v>
      </c>
      <c r="J16" s="24">
        <f>IF(ISERROR(AVERAGE(Judge1:Judge10!J16))," ", AVERAGE(Judge1:Judge10!J16))</f>
        <v>5</v>
      </c>
      <c r="K16" s="24">
        <f>IF(ISERROR(AVERAGE(Judge1:Judge10!K16))," ", AVERAGE(Judge1:Judge10!K16))</f>
        <v>4</v>
      </c>
      <c r="L16" s="24" t="str">
        <f>IF(ISERROR(AVERAGE(Judge1:Judge10!L16))," ", AVERAGE(Judge1:Judge10!L16))</f>
        <v xml:space="preserve"> </v>
      </c>
      <c r="M16" s="24">
        <f>IF(ISERROR(AVERAGE(Judge1:Judge10!M16))," ", AVERAGE(Judge1:Judge10!M16))</f>
        <v>5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11506</v>
      </c>
      <c r="B17" s="13">
        <v>100277</v>
      </c>
      <c r="C17" s="3" t="s">
        <v>14</v>
      </c>
      <c r="D17" s="3" t="s">
        <v>25</v>
      </c>
      <c r="E17" s="3">
        <v>10</v>
      </c>
      <c r="F17" s="24">
        <f>IF(ISERROR(AVERAGE(Judge1:Judge10!F17))," ", AVERAGE(Judge1:Judge10!F17))</f>
        <v>8.5</v>
      </c>
      <c r="G17" s="24" t="str">
        <f>IF(ISERROR(AVERAGE(Judge1:Judge10!G17))," ", AVERAGE(Judge1:Judge10!G17))</f>
        <v xml:space="preserve"> </v>
      </c>
      <c r="H17" s="24">
        <f>IF(ISERROR(AVERAGE(Judge1:Judge10!H17))," ", AVERAGE(Judge1:Judge10!H17))</f>
        <v>7.5</v>
      </c>
      <c r="I17" s="24">
        <f>IF(ISERROR(AVERAGE(Judge1:Judge10!I17))," ", AVERAGE(Judge1:Judge10!I17))</f>
        <v>9</v>
      </c>
      <c r="J17" s="24">
        <f>IF(ISERROR(AVERAGE(Judge1:Judge10!J17))," ", AVERAGE(Judge1:Judge10!J17))</f>
        <v>8.5</v>
      </c>
      <c r="K17" s="24">
        <f>IF(ISERROR(AVERAGE(Judge1:Judge10!K17))," ", AVERAGE(Judge1:Judge10!K17))</f>
        <v>6.5</v>
      </c>
      <c r="L17" s="24" t="str">
        <f>IF(ISERROR(AVERAGE(Judge1:Judge10!L17))," ", AVERAGE(Judge1:Judge10!L17))</f>
        <v xml:space="preserve"> </v>
      </c>
      <c r="M17" s="24">
        <f>IF(ISERROR(AVERAGE(Judge1:Judge10!M17))," ", AVERAGE(Judge1:Judge10!M17))</f>
        <v>9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11506</v>
      </c>
      <c r="B18" s="13">
        <v>100278</v>
      </c>
      <c r="C18" s="3" t="s">
        <v>14</v>
      </c>
      <c r="D18" s="3" t="s">
        <v>26</v>
      </c>
      <c r="E18" s="3">
        <v>10</v>
      </c>
      <c r="F18" s="24">
        <f>IF(ISERROR(AVERAGE(Judge1:Judge10!F18))," ", AVERAGE(Judge1:Judge10!F18))</f>
        <v>7</v>
      </c>
      <c r="G18" s="24" t="str">
        <f>IF(ISERROR(AVERAGE(Judge1:Judge10!G18))," ", AVERAGE(Judge1:Judge10!G18))</f>
        <v xml:space="preserve"> </v>
      </c>
      <c r="H18" s="24">
        <f>IF(ISERROR(AVERAGE(Judge1:Judge10!H18))," ", AVERAGE(Judge1:Judge10!H18))</f>
        <v>6.5</v>
      </c>
      <c r="I18" s="24">
        <f>IF(ISERROR(AVERAGE(Judge1:Judge10!I18))," ", AVERAGE(Judge1:Judge10!I18))</f>
        <v>7.5</v>
      </c>
      <c r="J18" s="24">
        <f>IF(ISERROR(AVERAGE(Judge1:Judge10!J18))," ", AVERAGE(Judge1:Judge10!J18))</f>
        <v>8</v>
      </c>
      <c r="K18" s="24">
        <f>IF(ISERROR(AVERAGE(Judge1:Judge10!K18))," ", AVERAGE(Judge1:Judge10!K18))</f>
        <v>7.5</v>
      </c>
      <c r="L18" s="24" t="str">
        <f>IF(ISERROR(AVERAGE(Judge1:Judge10!L18))," ", AVERAGE(Judge1:Judge10!L18))</f>
        <v xml:space="preserve"> </v>
      </c>
      <c r="M18" s="24">
        <f>IF(ISERROR(AVERAGE(Judge1:Judge10!M18))," ", AVERAGE(Judge1:Judge10!M18))</f>
        <v>8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11506</v>
      </c>
      <c r="B19" s="13">
        <v>100279</v>
      </c>
      <c r="C19" s="3" t="s">
        <v>14</v>
      </c>
      <c r="D19" s="3" t="s">
        <v>27</v>
      </c>
      <c r="E19" s="3">
        <v>10</v>
      </c>
      <c r="F19" s="24">
        <f>IF(ISERROR(AVERAGE(Judge1:Judge10!F19))," ", AVERAGE(Judge1:Judge10!F19))</f>
        <v>6.5</v>
      </c>
      <c r="G19" s="24" t="str">
        <f>IF(ISERROR(AVERAGE(Judge1:Judge10!G19))," ", AVERAGE(Judge1:Judge10!G19))</f>
        <v xml:space="preserve"> </v>
      </c>
      <c r="H19" s="24">
        <f>IF(ISERROR(AVERAGE(Judge1:Judge10!H19))," ", AVERAGE(Judge1:Judge10!H19))</f>
        <v>9</v>
      </c>
      <c r="I19" s="24">
        <f>IF(ISERROR(AVERAGE(Judge1:Judge10!I19))," ", AVERAGE(Judge1:Judge10!I19))</f>
        <v>8.5</v>
      </c>
      <c r="J19" s="24">
        <f>IF(ISERROR(AVERAGE(Judge1:Judge10!J19))," ", AVERAGE(Judge1:Judge10!J19))</f>
        <v>9</v>
      </c>
      <c r="K19" s="24">
        <f>IF(ISERROR(AVERAGE(Judge1:Judge10!K19))," ", AVERAGE(Judge1:Judge10!K19))</f>
        <v>8.5</v>
      </c>
      <c r="L19" s="24" t="str">
        <f>IF(ISERROR(AVERAGE(Judge1:Judge10!L19))," ", AVERAGE(Judge1:Judge10!L19))</f>
        <v xml:space="preserve"> </v>
      </c>
      <c r="M19" s="24">
        <f>IF(ISERROR(AVERAGE(Judge1:Judge10!M19))," ", AVERAGE(Judge1:Judge10!M19))</f>
        <v>8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A20" s="13">
        <v>11506</v>
      </c>
      <c r="B20" s="13">
        <v>100280</v>
      </c>
      <c r="C20" s="3" t="s">
        <v>14</v>
      </c>
      <c r="D20" s="3" t="s">
        <v>28</v>
      </c>
      <c r="E20" s="3">
        <v>15</v>
      </c>
      <c r="F20" s="24">
        <f>IF(ISERROR(AVERAGE(Judge1:Judge10!F20))," ", AVERAGE(Judge1:Judge10!F20))</f>
        <v>12.5</v>
      </c>
      <c r="G20" s="24" t="str">
        <f>IF(ISERROR(AVERAGE(Judge1:Judge10!G20))," ", AVERAGE(Judge1:Judge10!G20))</f>
        <v xml:space="preserve"> </v>
      </c>
      <c r="H20" s="24">
        <f>IF(ISERROR(AVERAGE(Judge1:Judge10!H20))," ", AVERAGE(Judge1:Judge10!H20))</f>
        <v>10.5</v>
      </c>
      <c r="I20" s="24">
        <f>IF(ISERROR(AVERAGE(Judge1:Judge10!I20))," ", AVERAGE(Judge1:Judge10!I20))</f>
        <v>14.5</v>
      </c>
      <c r="J20" s="24">
        <f>IF(ISERROR(AVERAGE(Judge1:Judge10!J20))," ", AVERAGE(Judge1:Judge10!J20))</f>
        <v>13.5</v>
      </c>
      <c r="K20" s="24">
        <f>IF(ISERROR(AVERAGE(Judge1:Judge10!K20))," ", AVERAGE(Judge1:Judge10!K20))</f>
        <v>11</v>
      </c>
      <c r="L20" s="24" t="str">
        <f>IF(ISERROR(AVERAGE(Judge1:Judge10!L20))," ", AVERAGE(Judge1:Judge10!L20))</f>
        <v xml:space="preserve"> </v>
      </c>
      <c r="M20" s="24">
        <f>IF(ISERROR(AVERAGE(Judge1:Judge10!M20))," ", AVERAGE(Judge1:Judge10!M20))</f>
        <v>7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A21" s="13">
        <v>11506</v>
      </c>
      <c r="B21" s="13">
        <v>100282</v>
      </c>
      <c r="C21" s="3" t="s">
        <v>14</v>
      </c>
      <c r="D21" s="3" t="s">
        <v>29</v>
      </c>
      <c r="E21" s="3">
        <v>20</v>
      </c>
      <c r="F21" s="24">
        <f>IF(ISERROR(AVERAGE(Judge1:Judge10!F21))," ", AVERAGE(Judge1:Judge10!F21))</f>
        <v>14.5</v>
      </c>
      <c r="G21" s="24" t="str">
        <f>IF(ISERROR(AVERAGE(Judge1:Judge10!G21))," ", AVERAGE(Judge1:Judge10!G21))</f>
        <v xml:space="preserve"> </v>
      </c>
      <c r="H21" s="24">
        <f>IF(ISERROR(AVERAGE(Judge1:Judge10!H21))," ", AVERAGE(Judge1:Judge10!H21))</f>
        <v>10</v>
      </c>
      <c r="I21" s="24">
        <f>IF(ISERROR(AVERAGE(Judge1:Judge10!I21))," ", AVERAGE(Judge1:Judge10!I21))</f>
        <v>15</v>
      </c>
      <c r="J21" s="24">
        <f>IF(ISERROR(AVERAGE(Judge1:Judge10!J21))," ", AVERAGE(Judge1:Judge10!J21))</f>
        <v>15</v>
      </c>
      <c r="K21" s="24">
        <f>IF(ISERROR(AVERAGE(Judge1:Judge10!K21))," ", AVERAGE(Judge1:Judge10!K21))</f>
        <v>10.5</v>
      </c>
      <c r="L21" s="24" t="str">
        <f>IF(ISERROR(AVERAGE(Judge1:Judge10!L21))," ", AVERAGE(Judge1:Judge10!L21))</f>
        <v xml:space="preserve"> </v>
      </c>
      <c r="M21" s="24">
        <f>IF(ISERROR(AVERAGE(Judge1:Judge10!M21))," ", AVERAGE(Judge1:Judge10!M21))</f>
        <v>16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A22" s="13">
        <v>11506</v>
      </c>
      <c r="B22" s="13">
        <v>100283</v>
      </c>
      <c r="C22" s="3" t="s">
        <v>14</v>
      </c>
      <c r="D22" s="3" t="s">
        <v>30</v>
      </c>
      <c r="E22" s="3">
        <v>20</v>
      </c>
      <c r="F22" s="24">
        <f>IF(ISERROR(AVERAGE(Judge1:Judge10!F22))," ", AVERAGE(Judge1:Judge10!F22))</f>
        <v>17</v>
      </c>
      <c r="G22" s="24" t="str">
        <f>IF(ISERROR(AVERAGE(Judge1:Judge10!G22))," ", AVERAGE(Judge1:Judge10!G22))</f>
        <v xml:space="preserve"> </v>
      </c>
      <c r="H22" s="24">
        <f>IF(ISERROR(AVERAGE(Judge1:Judge10!H22))," ", AVERAGE(Judge1:Judge10!H22))</f>
        <v>12.5</v>
      </c>
      <c r="I22" s="24">
        <f>IF(ISERROR(AVERAGE(Judge1:Judge10!I22))," ", AVERAGE(Judge1:Judge10!I22))</f>
        <v>13.5</v>
      </c>
      <c r="J22" s="24">
        <f>IF(ISERROR(AVERAGE(Judge1:Judge10!J22))," ", AVERAGE(Judge1:Judge10!J22))</f>
        <v>16</v>
      </c>
      <c r="K22" s="24">
        <f>IF(ISERROR(AVERAGE(Judge1:Judge10!K22))," ", AVERAGE(Judge1:Judge10!K22))</f>
        <v>12.5</v>
      </c>
      <c r="L22" s="24" t="str">
        <f>IF(ISERROR(AVERAGE(Judge1:Judge10!L22))," ", AVERAGE(Judge1:Judge10!L22))</f>
        <v xml:space="preserve"> </v>
      </c>
      <c r="M22" s="24">
        <f>IF(ISERROR(AVERAGE(Judge1:Judge10!M22))," ", AVERAGE(Judge1:Judge10!M22))</f>
        <v>19.5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A23" s="13">
        <v>11506</v>
      </c>
      <c r="B23" s="13">
        <v>100284</v>
      </c>
      <c r="C23" s="3" t="s">
        <v>14</v>
      </c>
      <c r="D23" s="3" t="s">
        <v>28</v>
      </c>
      <c r="E23" s="3">
        <v>10</v>
      </c>
      <c r="F23" s="24">
        <f>IF(ISERROR(AVERAGE(Judge1:Judge10!F23))," ", AVERAGE(Judge1:Judge10!F23))</f>
        <v>7</v>
      </c>
      <c r="G23" s="24" t="str">
        <f>IF(ISERROR(AVERAGE(Judge1:Judge10!G23))," ", AVERAGE(Judge1:Judge10!G23))</f>
        <v xml:space="preserve"> </v>
      </c>
      <c r="H23" s="24">
        <f>IF(ISERROR(AVERAGE(Judge1:Judge10!H23))," ", AVERAGE(Judge1:Judge10!H23))</f>
        <v>6.5</v>
      </c>
      <c r="I23" s="24">
        <f>IF(ISERROR(AVERAGE(Judge1:Judge10!I23))," ", AVERAGE(Judge1:Judge10!I23))</f>
        <v>8</v>
      </c>
      <c r="J23" s="24">
        <f>IF(ISERROR(AVERAGE(Judge1:Judge10!J23))," ", AVERAGE(Judge1:Judge10!J23))</f>
        <v>7.5</v>
      </c>
      <c r="K23" s="24">
        <f>IF(ISERROR(AVERAGE(Judge1:Judge10!K23))," ", AVERAGE(Judge1:Judge10!K23))</f>
        <v>5.5</v>
      </c>
      <c r="L23" s="24" t="str">
        <f>IF(ISERROR(AVERAGE(Judge1:Judge10!L23))," ", AVERAGE(Judge1:Judge10!L23))</f>
        <v xml:space="preserve"> </v>
      </c>
      <c r="M23" s="24">
        <f>IF(ISERROR(AVERAGE(Judge1:Judge10!M23))," ", AVERAGE(Judge1:Judge10!M23))</f>
        <v>10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A24" s="13">
        <v>11506</v>
      </c>
      <c r="B24" s="13">
        <v>100286</v>
      </c>
      <c r="C24" s="3" t="s">
        <v>14</v>
      </c>
      <c r="D24" s="3" t="s">
        <v>31</v>
      </c>
      <c r="E24" s="3">
        <v>25</v>
      </c>
      <c r="F24" s="24">
        <f>IF(ISERROR(AVERAGE(Judge1:Judge10!F24))," ", AVERAGE(Judge1:Judge10!F24))</f>
        <v>24</v>
      </c>
      <c r="G24" s="24" t="str">
        <f>IF(ISERROR(AVERAGE(Judge1:Judge10!G24))," ", AVERAGE(Judge1:Judge10!G24))</f>
        <v xml:space="preserve"> </v>
      </c>
      <c r="H24" s="24">
        <f>IF(ISERROR(AVERAGE(Judge1:Judge10!H24))," ", AVERAGE(Judge1:Judge10!H24))</f>
        <v>25</v>
      </c>
      <c r="I24" s="24">
        <f>IF(ISERROR(AVERAGE(Judge1:Judge10!I24))," ", AVERAGE(Judge1:Judge10!I24))</f>
        <v>25</v>
      </c>
      <c r="J24" s="24">
        <f>IF(ISERROR(AVERAGE(Judge1:Judge10!J24))," ", AVERAGE(Judge1:Judge10!J24))</f>
        <v>10</v>
      </c>
      <c r="K24" s="24">
        <f>IF(ISERROR(AVERAGE(Judge1:Judge10!K24))," ", AVERAGE(Judge1:Judge10!K24))</f>
        <v>25</v>
      </c>
      <c r="L24" s="24" t="str">
        <f>IF(ISERROR(AVERAGE(Judge1:Judge10!L24))," ", AVERAGE(Judge1:Judge10!L24))</f>
        <v xml:space="preserve"> </v>
      </c>
      <c r="M24" s="24">
        <f>IF(ISERROR(AVERAGE(Judge1:Judge10!M24))," ", AVERAGE(Judge1:Judge10!M24))</f>
        <v>25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A25" s="13">
        <v>11506</v>
      </c>
      <c r="B25" s="13">
        <v>100287</v>
      </c>
      <c r="C25" s="3" t="s">
        <v>14</v>
      </c>
      <c r="D25" s="3" t="s">
        <v>32</v>
      </c>
      <c r="E25" s="3">
        <v>25</v>
      </c>
      <c r="F25" s="24">
        <f>IF(ISERROR(AVERAGE(Judge1:Judge10!F25))," ", AVERAGE(Judge1:Judge10!F25))</f>
        <v>14</v>
      </c>
      <c r="G25" s="24" t="str">
        <f>IF(ISERROR(AVERAGE(Judge1:Judge10!G25))," ", AVERAGE(Judge1:Judge10!G25))</f>
        <v xml:space="preserve"> </v>
      </c>
      <c r="H25" s="24">
        <f>IF(ISERROR(AVERAGE(Judge1:Judge10!H25))," ", AVERAGE(Judge1:Judge10!H25))</f>
        <v>25</v>
      </c>
      <c r="I25" s="24">
        <f>IF(ISERROR(AVERAGE(Judge1:Judge10!I25))," ", AVERAGE(Judge1:Judge10!I25))</f>
        <v>25</v>
      </c>
      <c r="J25" s="24">
        <f>IF(ISERROR(AVERAGE(Judge1:Judge10!J25))," ", AVERAGE(Judge1:Judge10!J25))</f>
        <v>19</v>
      </c>
      <c r="K25" s="24">
        <f>IF(ISERROR(AVERAGE(Judge1:Judge10!K25))," ", AVERAGE(Judge1:Judge10!K25))</f>
        <v>25</v>
      </c>
      <c r="L25" s="24" t="str">
        <f>IF(ISERROR(AVERAGE(Judge1:Judge10!L25))," ", AVERAGE(Judge1:Judge10!L25))</f>
        <v xml:space="preserve"> </v>
      </c>
      <c r="M25" s="24">
        <f>IF(ISERROR(AVERAGE(Judge1:Judge10!M25))," ", AVERAGE(Judge1:Judge10!M25))</f>
        <v>23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A26" s="13">
        <v>11506</v>
      </c>
      <c r="B26" s="13">
        <v>100288</v>
      </c>
      <c r="C26" s="14" t="s">
        <v>14</v>
      </c>
      <c r="D26" s="3" t="s">
        <v>33</v>
      </c>
      <c r="E26" s="3">
        <v>25</v>
      </c>
      <c r="F26" s="24">
        <f>IF(ISERROR(AVERAGE(Judge1:Judge10!F26))," ", AVERAGE(Judge1:Judge10!F26))</f>
        <v>20</v>
      </c>
      <c r="G26" s="24" t="str">
        <f>IF(ISERROR(AVERAGE(Judge1:Judge10!G26))," ", AVERAGE(Judge1:Judge10!G26))</f>
        <v xml:space="preserve"> </v>
      </c>
      <c r="H26" s="24">
        <f>IF(ISERROR(AVERAGE(Judge1:Judge10!H26))," ", AVERAGE(Judge1:Judge10!H26))</f>
        <v>25</v>
      </c>
      <c r="I26" s="24">
        <f>IF(ISERROR(AVERAGE(Judge1:Judge10!I26))," ", AVERAGE(Judge1:Judge10!I26))</f>
        <v>15</v>
      </c>
      <c r="J26" s="24">
        <f>IF(ISERROR(AVERAGE(Judge1:Judge10!J26))," ", AVERAGE(Judge1:Judge10!J26))</f>
        <v>10</v>
      </c>
      <c r="K26" s="24">
        <f>IF(ISERROR(AVERAGE(Judge1:Judge10!K26))," ", AVERAGE(Judge1:Judge10!K26))</f>
        <v>17</v>
      </c>
      <c r="L26" s="24" t="str">
        <f>IF(ISERROR(AVERAGE(Judge1:Judge10!L26))," ", AVERAGE(Judge1:Judge10!L26))</f>
        <v xml:space="preserve"> </v>
      </c>
      <c r="M26" s="24">
        <f>IF(ISERROR(AVERAGE(Judge1:Judge10!M26))," ", AVERAGE(Judge1:Judge10!M26))</f>
        <v>22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A27" s="13">
        <v>11506</v>
      </c>
      <c r="B27" s="13">
        <v>100289</v>
      </c>
      <c r="C27" s="3" t="s">
        <v>14</v>
      </c>
      <c r="D27" s="3" t="s">
        <v>34</v>
      </c>
      <c r="E27" s="3">
        <v>25</v>
      </c>
      <c r="F27" s="24">
        <f>IF(ISERROR(AVERAGE(Judge1:Judge10!F27))," ", AVERAGE(Judge1:Judge10!F27))</f>
        <v>23</v>
      </c>
      <c r="G27" s="24" t="str">
        <f>IF(ISERROR(AVERAGE(Judge1:Judge10!G27))," ", AVERAGE(Judge1:Judge10!G27))</f>
        <v xml:space="preserve"> </v>
      </c>
      <c r="H27" s="24">
        <f>IF(ISERROR(AVERAGE(Judge1:Judge10!H27))," ", AVERAGE(Judge1:Judge10!H27))</f>
        <v>22</v>
      </c>
      <c r="I27" s="24">
        <f>IF(ISERROR(AVERAGE(Judge1:Judge10!I27))," ", AVERAGE(Judge1:Judge10!I27))</f>
        <v>25</v>
      </c>
      <c r="J27" s="24">
        <f>IF(ISERROR(AVERAGE(Judge1:Judge10!J27))," ", AVERAGE(Judge1:Judge10!J27))</f>
        <v>19</v>
      </c>
      <c r="K27" s="24">
        <f>IF(ISERROR(AVERAGE(Judge1:Judge10!K27))," ", AVERAGE(Judge1:Judge10!K27))</f>
        <v>25</v>
      </c>
      <c r="L27" s="24" t="str">
        <f>IF(ISERROR(AVERAGE(Judge1:Judge10!L27))," ", AVERAGE(Judge1:Judge10!L27))</f>
        <v xml:space="preserve"> </v>
      </c>
      <c r="M27" s="24">
        <f>IF(ISERROR(AVERAGE(Judge1:Judge10!M27))," ", AVERAGE(Judge1:Judge10!M27))</f>
        <v>25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A28" s="13">
        <v>11506</v>
      </c>
      <c r="B28" s="13">
        <v>264818</v>
      </c>
      <c r="C28" s="15" t="s">
        <v>35</v>
      </c>
      <c r="D28" s="15" t="s">
        <v>36</v>
      </c>
      <c r="E28" s="15">
        <v>-10</v>
      </c>
      <c r="F28" s="25">
        <f>IF(ISERROR(AVERAGE(Judge1:Judge10!F28))," ", AVERAGE(Judge1:Judge10!F28))</f>
        <v>-5.5</v>
      </c>
      <c r="G28" s="25" t="str">
        <f>IF(ISERROR(AVERAGE(Judge1:Judge10!G28))," ", AVERAGE(Judge1:Judge10!G28))</f>
        <v xml:space="preserve"> </v>
      </c>
      <c r="H28" s="25">
        <f>IF(ISERROR(AVERAGE(Judge1:Judge10!H28))," ", AVERAGE(Judge1:Judge10!H28))</f>
        <v>-9</v>
      </c>
      <c r="I28" s="25">
        <f>IF(ISERROR(AVERAGE(Judge1:Judge10!I28))," ", AVERAGE(Judge1:Judge10!I28))</f>
        <v>-5.5</v>
      </c>
      <c r="J28" s="25">
        <f>IF(ISERROR(AVERAGE(Judge1:Judge10!J28))," ", AVERAGE(Judge1:Judge10!J28))</f>
        <v>-3</v>
      </c>
      <c r="K28" s="25">
        <f>IF(ISERROR(AVERAGE(Judge1:Judge10!K28))," ", AVERAGE(Judge1:Judge10!K28))</f>
        <v>-4</v>
      </c>
      <c r="L28" s="25" t="str">
        <f>IF(ISERROR(AVERAGE(Judge1:Judge10!L28))," ", AVERAGE(Judge1:Judge10!L28))</f>
        <v xml:space="preserve"> </v>
      </c>
      <c r="M28" s="25" t="str">
        <f>IF(ISERROR(AVERAGE(Judge1:Judge10!M28))," ", AVERAGE(Judge1:Judge10!M28))</f>
        <v xml:space="preserve"> </v>
      </c>
      <c r="N28" s="16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A29" s="13">
        <v>11506</v>
      </c>
      <c r="B29" s="13">
        <v>100269</v>
      </c>
      <c r="C29" s="15" t="s">
        <v>35</v>
      </c>
      <c r="D29" s="15" t="s">
        <v>37</v>
      </c>
      <c r="E29" s="15">
        <v>-10</v>
      </c>
      <c r="F29" s="25" t="str">
        <f>IF(ISERROR(AVERAGE(Judge1:Judge10!F29))," ", AVERAGE(Judge1:Judge10!F29))</f>
        <v xml:space="preserve"> </v>
      </c>
      <c r="G29" s="25" t="str">
        <f>IF(ISERROR(AVERAGE(Judge1:Judge10!G29))," ", AVERAGE(Judge1:Judge10!G29))</f>
        <v xml:space="preserve"> </v>
      </c>
      <c r="H29" s="25" t="str">
        <f>IF(ISERROR(AVERAGE(Judge1:Judge10!H29))," ", AVERAGE(Judge1:Judge10!H29))</f>
        <v xml:space="preserve"> </v>
      </c>
      <c r="I29" s="25" t="str">
        <f>IF(ISERROR(AVERAGE(Judge1:Judge10!I29))," ", AVERAGE(Judge1:Judge10!I29))</f>
        <v xml:space="preserve"> </v>
      </c>
      <c r="J29" s="25" t="str">
        <f>IF(ISERROR(AVERAGE(Judge1:Judge10!J29))," ", AVERAGE(Judge1:Judge10!J29))</f>
        <v xml:space="preserve"> </v>
      </c>
      <c r="K29" s="25" t="str">
        <f>IF(ISERROR(AVERAGE(Judge1:Judge10!K29))," ", AVERAGE(Judge1:Judge10!K29))</f>
        <v xml:space="preserve"> </v>
      </c>
      <c r="L29" s="25" t="str">
        <f>IF(ISERROR(AVERAGE(Judge1:Judge10!L29))," ", AVERAGE(Judge1:Judge10!L29))</f>
        <v xml:space="preserve"> </v>
      </c>
      <c r="M29" s="25" t="str">
        <f>IF(ISERROR(AVERAGE(Judge1:Judge10!M29))," ", AVERAGE(Judge1:Judge10!M29))</f>
        <v xml:space="preserve"> </v>
      </c>
      <c r="N29" s="16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A30" s="13">
        <v>11506</v>
      </c>
      <c r="B30" s="13">
        <v>100273</v>
      </c>
      <c r="C30" s="15" t="s">
        <v>35</v>
      </c>
      <c r="D30" s="15" t="s">
        <v>38</v>
      </c>
      <c r="E30" s="15">
        <v>-10</v>
      </c>
      <c r="F30" s="25" t="str">
        <f>IF(ISERROR(AVERAGE(Judge1:Judge10!F30))," ", AVERAGE(Judge1:Judge10!F30))</f>
        <v xml:space="preserve"> </v>
      </c>
      <c r="G30" s="25" t="str">
        <f>IF(ISERROR(AVERAGE(Judge1:Judge10!G30))," ", AVERAGE(Judge1:Judge10!G30))</f>
        <v xml:space="preserve"> </v>
      </c>
      <c r="H30" s="25">
        <f>IF(ISERROR(AVERAGE(Judge1:Judge10!H30))," ", AVERAGE(Judge1:Judge10!H30))</f>
        <v>-5</v>
      </c>
      <c r="I30" s="25" t="str">
        <f>IF(ISERROR(AVERAGE(Judge1:Judge10!I30))," ", AVERAGE(Judge1:Judge10!I30))</f>
        <v xml:space="preserve"> </v>
      </c>
      <c r="J30" s="25" t="str">
        <f>IF(ISERROR(AVERAGE(Judge1:Judge10!J30))," ", AVERAGE(Judge1:Judge10!J30))</f>
        <v xml:space="preserve"> </v>
      </c>
      <c r="K30" s="25" t="str">
        <f>IF(ISERROR(AVERAGE(Judge1:Judge10!K30))," ", AVERAGE(Judge1:Judge10!K30))</f>
        <v xml:space="preserve"> </v>
      </c>
      <c r="L30" s="25" t="str">
        <f>IF(ISERROR(AVERAGE(Judge1:Judge10!L30))," ", AVERAGE(Judge1:Judge10!L30))</f>
        <v xml:space="preserve"> </v>
      </c>
      <c r="M30" s="25" t="str">
        <f>IF(ISERROR(AVERAGE(Judge1:Judge10!M30))," ", AVERAGE(Judge1:Judge10!M30))</f>
        <v xml:space="preserve"> </v>
      </c>
      <c r="N30" s="16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A31" s="13">
        <v>11506</v>
      </c>
      <c r="B31" s="13">
        <v>100290</v>
      </c>
      <c r="C31" s="15" t="s">
        <v>35</v>
      </c>
      <c r="D31" s="15" t="s">
        <v>39</v>
      </c>
      <c r="E31" s="15">
        <v>-10</v>
      </c>
      <c r="F31" s="25" t="str">
        <f>IF(ISERROR(AVERAGE(Judge1:Judge10!F31))," ", AVERAGE(Judge1:Judge10!F31))</f>
        <v xml:space="preserve"> </v>
      </c>
      <c r="G31" s="25" t="str">
        <f>IF(ISERROR(AVERAGE(Judge1:Judge10!G31))," ", AVERAGE(Judge1:Judge10!G31))</f>
        <v xml:space="preserve"> </v>
      </c>
      <c r="H31" s="25" t="str">
        <f>IF(ISERROR(AVERAGE(Judge1:Judge10!H31))," ", AVERAGE(Judge1:Judge10!H31))</f>
        <v xml:space="preserve"> </v>
      </c>
      <c r="I31" s="25" t="str">
        <f>IF(ISERROR(AVERAGE(Judge1:Judge10!I31))," ", AVERAGE(Judge1:Judge10!I31))</f>
        <v xml:space="preserve"> </v>
      </c>
      <c r="J31" s="25" t="str">
        <f>IF(ISERROR(AVERAGE(Judge1:Judge10!J31))," ", AVERAGE(Judge1:Judge10!J31))</f>
        <v xml:space="preserve"> </v>
      </c>
      <c r="K31" s="25" t="str">
        <f>IF(ISERROR(AVERAGE(Judge1:Judge10!K31))," ", AVERAGE(Judge1:Judge10!K31))</f>
        <v xml:space="preserve"> </v>
      </c>
      <c r="L31" s="25" t="str">
        <f>IF(ISERROR(AVERAGE(Judge1:Judge10!L31))," ", AVERAGE(Judge1:Judge10!L31))</f>
        <v xml:space="preserve"> </v>
      </c>
      <c r="M31" s="25" t="str">
        <f>IF(ISERROR(AVERAGE(Judge1:Judge10!M31))," ", AVERAGE(Judge1:Judge10!M31))</f>
        <v xml:space="preserve"> </v>
      </c>
      <c r="N31" s="16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A32" s="13">
        <v>11506</v>
      </c>
      <c r="B32" s="13">
        <v>100291</v>
      </c>
      <c r="C32" s="15" t="s">
        <v>35</v>
      </c>
      <c r="D32" s="15" t="s">
        <v>40</v>
      </c>
      <c r="E32" s="15">
        <v>-5</v>
      </c>
      <c r="F32" s="25" t="str">
        <f>IF(ISERROR(AVERAGE(Judge1:Judge10!F32))," ", AVERAGE(Judge1:Judge10!F32))</f>
        <v xml:space="preserve"> </v>
      </c>
      <c r="G32" s="25" t="str">
        <f>IF(ISERROR(AVERAGE(Judge1:Judge10!G32))," ", AVERAGE(Judge1:Judge10!G32))</f>
        <v xml:space="preserve"> </v>
      </c>
      <c r="H32" s="25">
        <f>IF(ISERROR(AVERAGE(Judge1:Judge10!H32))," ", AVERAGE(Judge1:Judge10!H32))</f>
        <v>-5</v>
      </c>
      <c r="I32" s="25" t="str">
        <f>IF(ISERROR(AVERAGE(Judge1:Judge10!I32))," ", AVERAGE(Judge1:Judge10!I32))</f>
        <v xml:space="preserve"> </v>
      </c>
      <c r="J32" s="25">
        <f>IF(ISERROR(AVERAGE(Judge1:Judge10!J32))," ", AVERAGE(Judge1:Judge10!J32))</f>
        <v>-4</v>
      </c>
      <c r="K32" s="25" t="str">
        <f>IF(ISERROR(AVERAGE(Judge1:Judge10!K32))," ", AVERAGE(Judge1:Judge10!K32))</f>
        <v xml:space="preserve"> </v>
      </c>
      <c r="L32" s="25" t="str">
        <f>IF(ISERROR(AVERAGE(Judge1:Judge10!L32))," ", AVERAGE(Judge1:Judge10!L32))</f>
        <v xml:space="preserve"> </v>
      </c>
      <c r="M32" s="25" t="str">
        <f>IF(ISERROR(AVERAGE(Judge1:Judge10!M32))," ", AVERAGE(Judge1:Judge10!M32))</f>
        <v xml:space="preserve"> </v>
      </c>
      <c r="N32" s="16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1:78" x14ac:dyDescent="0.2">
      <c r="A33" s="13">
        <v>11506</v>
      </c>
      <c r="B33" s="13">
        <v>100292</v>
      </c>
      <c r="C33" s="15" t="s">
        <v>35</v>
      </c>
      <c r="D33" s="15" t="s">
        <v>41</v>
      </c>
      <c r="E33" s="15">
        <v>-10</v>
      </c>
      <c r="F33" s="25" t="str">
        <f>IF(ISERROR(AVERAGE(Judge1:Judge10!F33))," ", AVERAGE(Judge1:Judge10!F33))</f>
        <v xml:space="preserve"> </v>
      </c>
      <c r="G33" s="25" t="str">
        <f>IF(ISERROR(AVERAGE(Judge1:Judge10!G33))," ", AVERAGE(Judge1:Judge10!G33))</f>
        <v xml:space="preserve"> </v>
      </c>
      <c r="H33" s="25" t="str">
        <f>IF(ISERROR(AVERAGE(Judge1:Judge10!H33))," ", AVERAGE(Judge1:Judge10!H33))</f>
        <v xml:space="preserve"> </v>
      </c>
      <c r="I33" s="25" t="str">
        <f>IF(ISERROR(AVERAGE(Judge1:Judge10!I33))," ", AVERAGE(Judge1:Judge10!I33))</f>
        <v xml:space="preserve"> </v>
      </c>
      <c r="J33" s="25" t="str">
        <f>IF(ISERROR(AVERAGE(Judge1:Judge10!J33))," ", AVERAGE(Judge1:Judge10!J33))</f>
        <v xml:space="preserve"> </v>
      </c>
      <c r="K33" s="25" t="str">
        <f>IF(ISERROR(AVERAGE(Judge1:Judge10!K33))," ", AVERAGE(Judge1:Judge10!K33))</f>
        <v xml:space="preserve"> </v>
      </c>
      <c r="L33" s="25" t="str">
        <f>IF(ISERROR(AVERAGE(Judge1:Judge10!L33))," ", AVERAGE(Judge1:Judge10!L33))</f>
        <v xml:space="preserve"> </v>
      </c>
      <c r="M33" s="25" t="str">
        <f>IF(ISERROR(AVERAGE(Judge1:Judge10!M33))," ", AVERAGE(Judge1:Judge10!M33))</f>
        <v xml:space="preserve"> </v>
      </c>
      <c r="N33" s="16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1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1:78" x14ac:dyDescent="0.2">
      <c r="C35" t="s">
        <v>42</v>
      </c>
      <c r="E35">
        <f>SUMIF($E$6:$E$33, "&gt;0")</f>
        <v>400</v>
      </c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1:78" x14ac:dyDescent="0.2">
      <c r="C36" t="s">
        <v>43</v>
      </c>
      <c r="F36" s="17">
        <f>SUM($F$7:$F$33)</f>
        <v>275.5</v>
      </c>
      <c r="G36" s="17">
        <f>SUM($G$7:$G$33)</f>
        <v>0</v>
      </c>
      <c r="H36" s="17">
        <f>SUM($H$7:$H$33)</f>
        <v>299.5</v>
      </c>
      <c r="I36" s="17">
        <f>SUM($I$7:$I$33)</f>
        <v>312.5</v>
      </c>
      <c r="J36" s="17">
        <f>SUM($J$7:$J$33)</f>
        <v>275</v>
      </c>
      <c r="K36" s="17">
        <f>SUM($K$7:$K$33)</f>
        <v>291</v>
      </c>
      <c r="L36" s="17">
        <f>SUM($L$7:$L$33)</f>
        <v>0</v>
      </c>
      <c r="M36" s="17">
        <f>SUM($M$7:$M$33)</f>
        <v>336.5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1:78" x14ac:dyDescent="0.2">
      <c r="D37" t="s">
        <v>45</v>
      </c>
      <c r="E37" t="s">
        <v>46</v>
      </c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1:78" x14ac:dyDescent="0.2">
      <c r="C38" t="s">
        <v>44</v>
      </c>
      <c r="D38" s="18">
        <f>LARGE($F$36:$M$36,1)</f>
        <v>336.5</v>
      </c>
      <c r="E38">
        <f>INDEX($F$6:$M$6,MATCH($D$38,$F$36:$M$36,0))</f>
        <v>5295</v>
      </c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1:78" x14ac:dyDescent="0.2">
      <c r="C39" t="s">
        <v>47</v>
      </c>
      <c r="D39" s="19">
        <f>LARGE($F$36:$M$36,2)</f>
        <v>312.5</v>
      </c>
      <c r="E39">
        <f>INDEX($F$6:$M$6,MATCH($D$39,$F$36:$M$36,0))</f>
        <v>5245</v>
      </c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1:78" x14ac:dyDescent="0.2">
      <c r="C40" t="s">
        <v>48</v>
      </c>
      <c r="D40" s="20">
        <f>LARGE($F$36:$M$36,3)</f>
        <v>299.5</v>
      </c>
      <c r="E40">
        <f>INDEX($F$6:$M$6,MATCH($D$40,$F$36:$M$36,0))</f>
        <v>5243</v>
      </c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1:78" x14ac:dyDescent="0.2">
      <c r="C41" t="s">
        <v>49</v>
      </c>
      <c r="D41" s="21">
        <f>LARGE($F$36:$M$36,4)</f>
        <v>291</v>
      </c>
      <c r="E41">
        <f>INDEX($F$6:$M$6,MATCH($D$41,$F$36:$M$36,0))</f>
        <v>5249</v>
      </c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1:78" x14ac:dyDescent="0.2">
      <c r="C42" t="s">
        <v>50</v>
      </c>
      <c r="D42" s="22">
        <f>LARGE($F$36:$M$36,5)</f>
        <v>275.5</v>
      </c>
      <c r="E42">
        <f>INDEX($F$6:$M$6,MATCH($D$42,$F$36:$M$36,0))</f>
        <v>5122</v>
      </c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1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1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1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1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1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1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phoneticPr fontId="0" type="noConversion"/>
  <conditionalFormatting sqref="E7:M7">
    <cfRule type="cellIs" dxfId="707" priority="1" stopIfTrue="1" operator="greaterThan">
      <formula>$E$7</formula>
    </cfRule>
    <cfRule type="cellIs" dxfId="706" priority="2" stopIfTrue="1" operator="equal">
      <formula>""</formula>
    </cfRule>
  </conditionalFormatting>
  <conditionalFormatting sqref="E8:M8">
    <cfRule type="cellIs" dxfId="705" priority="3" stopIfTrue="1" operator="greaterThan">
      <formula>$E$8</formula>
    </cfRule>
    <cfRule type="cellIs" dxfId="704" priority="4" stopIfTrue="1" operator="equal">
      <formula>""</formula>
    </cfRule>
  </conditionalFormatting>
  <conditionalFormatting sqref="E9:M9">
    <cfRule type="cellIs" dxfId="703" priority="5" stopIfTrue="1" operator="greaterThan">
      <formula>$E$9</formula>
    </cfRule>
    <cfRule type="cellIs" dxfId="702" priority="6" stopIfTrue="1" operator="equal">
      <formula>""</formula>
    </cfRule>
  </conditionalFormatting>
  <conditionalFormatting sqref="E10:M10">
    <cfRule type="cellIs" dxfId="701" priority="7" stopIfTrue="1" operator="greaterThan">
      <formula>$E$10</formula>
    </cfRule>
    <cfRule type="cellIs" dxfId="700" priority="8" stopIfTrue="1" operator="equal">
      <formula>""</formula>
    </cfRule>
  </conditionalFormatting>
  <conditionalFormatting sqref="E11:M11">
    <cfRule type="cellIs" dxfId="699" priority="9" stopIfTrue="1" operator="greaterThan">
      <formula>$E$11</formula>
    </cfRule>
    <cfRule type="cellIs" dxfId="698" priority="10" stopIfTrue="1" operator="equal">
      <formula>""</formula>
    </cfRule>
  </conditionalFormatting>
  <conditionalFormatting sqref="E12:M12">
    <cfRule type="cellIs" dxfId="697" priority="11" stopIfTrue="1" operator="greaterThan">
      <formula>$E$12</formula>
    </cfRule>
    <cfRule type="cellIs" dxfId="696" priority="12" stopIfTrue="1" operator="equal">
      <formula>""</formula>
    </cfRule>
  </conditionalFormatting>
  <conditionalFormatting sqref="E13:M13">
    <cfRule type="cellIs" dxfId="695" priority="13" stopIfTrue="1" operator="greaterThan">
      <formula>$E$13</formula>
    </cfRule>
    <cfRule type="cellIs" dxfId="694" priority="14" stopIfTrue="1" operator="equal">
      <formula>""</formula>
    </cfRule>
  </conditionalFormatting>
  <conditionalFormatting sqref="E14:M14">
    <cfRule type="cellIs" dxfId="693" priority="15" stopIfTrue="1" operator="greaterThan">
      <formula>$E$14</formula>
    </cfRule>
    <cfRule type="cellIs" dxfId="692" priority="16" stopIfTrue="1" operator="equal">
      <formula>""</formula>
    </cfRule>
  </conditionalFormatting>
  <conditionalFormatting sqref="E15:M15">
    <cfRule type="cellIs" dxfId="691" priority="17" stopIfTrue="1" operator="greaterThan">
      <formula>$E$15</formula>
    </cfRule>
    <cfRule type="cellIs" dxfId="690" priority="18" stopIfTrue="1" operator="equal">
      <formula>""</formula>
    </cfRule>
  </conditionalFormatting>
  <conditionalFormatting sqref="E16:M16">
    <cfRule type="cellIs" dxfId="689" priority="19" stopIfTrue="1" operator="greaterThan">
      <formula>$E$16</formula>
    </cfRule>
    <cfRule type="cellIs" dxfId="688" priority="20" stopIfTrue="1" operator="equal">
      <formula>""</formula>
    </cfRule>
  </conditionalFormatting>
  <conditionalFormatting sqref="E17:M17">
    <cfRule type="cellIs" dxfId="687" priority="21" stopIfTrue="1" operator="greaterThan">
      <formula>$E$17</formula>
    </cfRule>
    <cfRule type="cellIs" dxfId="686" priority="22" stopIfTrue="1" operator="equal">
      <formula>""</formula>
    </cfRule>
  </conditionalFormatting>
  <conditionalFormatting sqref="E18:M18">
    <cfRule type="cellIs" dxfId="685" priority="23" stopIfTrue="1" operator="greaterThan">
      <formula>$E$18</formula>
    </cfRule>
    <cfRule type="cellIs" dxfId="684" priority="24" stopIfTrue="1" operator="equal">
      <formula>""</formula>
    </cfRule>
  </conditionalFormatting>
  <conditionalFormatting sqref="E19:M19">
    <cfRule type="cellIs" dxfId="683" priority="25" stopIfTrue="1" operator="greaterThan">
      <formula>$E$19</formula>
    </cfRule>
    <cfRule type="cellIs" dxfId="682" priority="26" stopIfTrue="1" operator="equal">
      <formula>""</formula>
    </cfRule>
  </conditionalFormatting>
  <conditionalFormatting sqref="E20:M20">
    <cfRule type="cellIs" dxfId="681" priority="27" stopIfTrue="1" operator="greaterThan">
      <formula>$E$20</formula>
    </cfRule>
    <cfRule type="cellIs" dxfId="680" priority="28" stopIfTrue="1" operator="equal">
      <formula>""</formula>
    </cfRule>
  </conditionalFormatting>
  <conditionalFormatting sqref="E21:M21">
    <cfRule type="cellIs" dxfId="679" priority="29" stopIfTrue="1" operator="greaterThan">
      <formula>$E$21</formula>
    </cfRule>
    <cfRule type="cellIs" dxfId="678" priority="30" stopIfTrue="1" operator="equal">
      <formula>""</formula>
    </cfRule>
  </conditionalFormatting>
  <conditionalFormatting sqref="E22:M22">
    <cfRule type="cellIs" dxfId="677" priority="31" stopIfTrue="1" operator="greaterThan">
      <formula>$E$22</formula>
    </cfRule>
    <cfRule type="cellIs" dxfId="676" priority="32" stopIfTrue="1" operator="equal">
      <formula>""</formula>
    </cfRule>
  </conditionalFormatting>
  <conditionalFormatting sqref="E23:M23">
    <cfRule type="cellIs" dxfId="675" priority="33" stopIfTrue="1" operator="greaterThan">
      <formula>$E$23</formula>
    </cfRule>
    <cfRule type="cellIs" dxfId="674" priority="34" stopIfTrue="1" operator="equal">
      <formula>""</formula>
    </cfRule>
  </conditionalFormatting>
  <conditionalFormatting sqref="E24:M24">
    <cfRule type="cellIs" dxfId="673" priority="35" stopIfTrue="1" operator="greaterThan">
      <formula>$E$24</formula>
    </cfRule>
    <cfRule type="cellIs" dxfId="672" priority="36" stopIfTrue="1" operator="equal">
      <formula>""</formula>
    </cfRule>
  </conditionalFormatting>
  <conditionalFormatting sqref="E25:M25">
    <cfRule type="cellIs" dxfId="671" priority="37" stopIfTrue="1" operator="greaterThan">
      <formula>$E$25</formula>
    </cfRule>
    <cfRule type="cellIs" dxfId="670" priority="38" stopIfTrue="1" operator="equal">
      <formula>""</formula>
    </cfRule>
  </conditionalFormatting>
  <conditionalFormatting sqref="E26:M26">
    <cfRule type="cellIs" dxfId="669" priority="39" stopIfTrue="1" operator="greaterThan">
      <formula>$E$26</formula>
    </cfRule>
    <cfRule type="cellIs" dxfId="668" priority="40" stopIfTrue="1" operator="equal">
      <formula>""</formula>
    </cfRule>
  </conditionalFormatting>
  <conditionalFormatting sqref="E27:M27">
    <cfRule type="cellIs" dxfId="667" priority="41" stopIfTrue="1" operator="greaterThan">
      <formula>$E$27</formula>
    </cfRule>
  </conditionalFormatting>
  <conditionalFormatting sqref="E27:M27">
    <cfRule type="cellIs" dxfId="666" priority="42" stopIfTrue="1" operator="equal">
      <formula>""</formula>
    </cfRule>
  </conditionalFormatting>
  <conditionalFormatting sqref="E28:M28">
    <cfRule type="cellIs" dxfId="665" priority="43" stopIfTrue="1" operator="lessThan">
      <formula>$E$28</formula>
    </cfRule>
  </conditionalFormatting>
  <conditionalFormatting sqref="E28:M28">
    <cfRule type="cellIs" dxfId="664" priority="44" stopIfTrue="1" operator="greaterThan">
      <formula>0</formula>
    </cfRule>
  </conditionalFormatting>
  <conditionalFormatting sqref="E29:M29">
    <cfRule type="cellIs" dxfId="663" priority="45" stopIfTrue="1" operator="lessThan">
      <formula>$E$29</formula>
    </cfRule>
  </conditionalFormatting>
  <conditionalFormatting sqref="E29:M29">
    <cfRule type="cellIs" dxfId="662" priority="46" stopIfTrue="1" operator="greaterThan">
      <formula>0</formula>
    </cfRule>
  </conditionalFormatting>
  <conditionalFormatting sqref="E30:M30">
    <cfRule type="cellIs" dxfId="661" priority="47" stopIfTrue="1" operator="lessThan">
      <formula>$E$30</formula>
    </cfRule>
  </conditionalFormatting>
  <conditionalFormatting sqref="E30:M30">
    <cfRule type="cellIs" dxfId="660" priority="48" stopIfTrue="1" operator="greaterThan">
      <formula>0</formula>
    </cfRule>
  </conditionalFormatting>
  <conditionalFormatting sqref="E31:M31">
    <cfRule type="cellIs" dxfId="659" priority="49" stopIfTrue="1" operator="lessThan">
      <formula>$E$31</formula>
    </cfRule>
  </conditionalFormatting>
  <conditionalFormatting sqref="E31:M31">
    <cfRule type="cellIs" dxfId="658" priority="50" stopIfTrue="1" operator="greaterThan">
      <formula>0</formula>
    </cfRule>
  </conditionalFormatting>
  <conditionalFormatting sqref="E32:M32">
    <cfRule type="cellIs" dxfId="657" priority="51" stopIfTrue="1" operator="lessThan">
      <formula>$E$32</formula>
    </cfRule>
  </conditionalFormatting>
  <conditionalFormatting sqref="E32:M32">
    <cfRule type="cellIs" dxfId="656" priority="52" stopIfTrue="1" operator="greaterThan">
      <formula>0</formula>
    </cfRule>
  </conditionalFormatting>
  <conditionalFormatting sqref="E33:M33">
    <cfRule type="cellIs" dxfId="655" priority="53" stopIfTrue="1" operator="lessThan">
      <formula>$E$33</formula>
    </cfRule>
  </conditionalFormatting>
  <conditionalFormatting sqref="E33:M33">
    <cfRule type="cellIs" dxfId="654" priority="54" stopIfTrue="1" operator="greaterThan">
      <formula>0</formula>
    </cfRule>
  </conditionalFormatting>
  <conditionalFormatting sqref="C36:M36">
    <cfRule type="cellIs" dxfId="653" priority="55" stopIfTrue="1" operator="equal">
      <formula>$D$38</formula>
    </cfRule>
  </conditionalFormatting>
  <conditionalFormatting sqref="C36:M36">
    <cfRule type="cellIs" dxfId="652" priority="56" stopIfTrue="1" operator="equal">
      <formula>$D$39</formula>
    </cfRule>
  </conditionalFormatting>
  <conditionalFormatting sqref="C36:M36">
    <cfRule type="cellIs" dxfId="651" priority="57" stopIfTrue="1" operator="equal">
      <formula>$D$40</formula>
    </cfRule>
  </conditionalFormatting>
  <conditionalFormatting sqref="C36:M36">
    <cfRule type="cellIs" dxfId="650" priority="58" stopIfTrue="1" operator="equal">
      <formula>$D$41</formula>
    </cfRule>
  </conditionalFormatting>
  <conditionalFormatting sqref="C36:M36">
    <cfRule type="cellIs" dxfId="649" priority="59" stopIfTrue="1" operator="equal">
      <formula>$D$42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N24" sqref="N24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51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5122</v>
      </c>
      <c r="G6" s="1">
        <v>5242</v>
      </c>
      <c r="H6" s="1">
        <v>5243</v>
      </c>
      <c r="I6" s="1">
        <v>5245</v>
      </c>
      <c r="J6" s="1">
        <v>5248</v>
      </c>
      <c r="K6" s="1">
        <v>5249</v>
      </c>
      <c r="L6" s="1">
        <v>5294</v>
      </c>
      <c r="M6" s="1">
        <v>5295</v>
      </c>
    </row>
    <row r="7" spans="1:78" x14ac:dyDescent="0.2">
      <c r="A7" s="13">
        <v>11506</v>
      </c>
      <c r="B7" s="13">
        <v>264813</v>
      </c>
      <c r="C7" s="12" t="s">
        <v>14</v>
      </c>
      <c r="D7" s="3" t="s">
        <v>15</v>
      </c>
      <c r="E7" s="3">
        <v>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11506</v>
      </c>
      <c r="B8" s="13">
        <v>264814</v>
      </c>
      <c r="C8" s="3" t="s">
        <v>14</v>
      </c>
      <c r="D8" s="3" t="s">
        <v>16</v>
      </c>
      <c r="E8" s="3">
        <v>25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11506</v>
      </c>
      <c r="B9" s="13">
        <v>264815</v>
      </c>
      <c r="C9" s="3" t="s">
        <v>14</v>
      </c>
      <c r="D9" s="3" t="s">
        <v>17</v>
      </c>
      <c r="E9" s="3">
        <v>25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11506</v>
      </c>
      <c r="B10" s="13">
        <v>264816</v>
      </c>
      <c r="C10" s="3" t="s">
        <v>14</v>
      </c>
      <c r="D10" s="3" t="s">
        <v>18</v>
      </c>
      <c r="E10" s="3">
        <v>25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11506</v>
      </c>
      <c r="B11" s="13">
        <v>264817</v>
      </c>
      <c r="C11" s="3" t="s">
        <v>14</v>
      </c>
      <c r="D11" s="3" t="s">
        <v>19</v>
      </c>
      <c r="E11" s="3">
        <v>20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11506</v>
      </c>
      <c r="B12" s="13">
        <v>264821</v>
      </c>
      <c r="C12" s="3" t="s">
        <v>14</v>
      </c>
      <c r="D12" s="3" t="s">
        <v>20</v>
      </c>
      <c r="E12" s="3">
        <v>15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11506</v>
      </c>
      <c r="B13" s="13">
        <v>264822</v>
      </c>
      <c r="C13" s="3" t="s">
        <v>14</v>
      </c>
      <c r="D13" s="3" t="s">
        <v>21</v>
      </c>
      <c r="E13" s="3">
        <v>15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11506</v>
      </c>
      <c r="B14" s="13">
        <v>100267</v>
      </c>
      <c r="C14" s="3" t="s">
        <v>14</v>
      </c>
      <c r="D14" s="3" t="s">
        <v>22</v>
      </c>
      <c r="E14" s="3">
        <v>40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11506</v>
      </c>
      <c r="B15" s="13">
        <v>100268</v>
      </c>
      <c r="C15" s="3" t="s">
        <v>14</v>
      </c>
      <c r="D15" s="3" t="s">
        <v>23</v>
      </c>
      <c r="E15" s="3">
        <v>30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11506</v>
      </c>
      <c r="B16" s="13">
        <v>100276</v>
      </c>
      <c r="C16" s="3" t="s">
        <v>14</v>
      </c>
      <c r="D16" s="3" t="s">
        <v>24</v>
      </c>
      <c r="E16" s="3">
        <v>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11506</v>
      </c>
      <c r="B17" s="13">
        <v>100277</v>
      </c>
      <c r="C17" s="3" t="s">
        <v>14</v>
      </c>
      <c r="D17" s="3" t="s">
        <v>25</v>
      </c>
      <c r="E17" s="3">
        <v>10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11506</v>
      </c>
      <c r="B18" s="13">
        <v>100278</v>
      </c>
      <c r="C18" s="3" t="s">
        <v>14</v>
      </c>
      <c r="D18" s="3" t="s">
        <v>26</v>
      </c>
      <c r="E18" s="3">
        <v>10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11506</v>
      </c>
      <c r="B19" s="13">
        <v>100279</v>
      </c>
      <c r="C19" s="3" t="s">
        <v>14</v>
      </c>
      <c r="D19" s="3" t="s">
        <v>27</v>
      </c>
      <c r="E19" s="3">
        <v>10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A20" s="13">
        <v>11506</v>
      </c>
      <c r="B20" s="13">
        <v>100280</v>
      </c>
      <c r="C20" s="3" t="s">
        <v>14</v>
      </c>
      <c r="D20" s="3" t="s">
        <v>28</v>
      </c>
      <c r="E20" s="3">
        <v>15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A21" s="13">
        <v>11506</v>
      </c>
      <c r="B21" s="13">
        <v>100282</v>
      </c>
      <c r="C21" s="3" t="s">
        <v>14</v>
      </c>
      <c r="D21" s="3" t="s">
        <v>29</v>
      </c>
      <c r="E21" s="3">
        <v>20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A22" s="13">
        <v>11506</v>
      </c>
      <c r="B22" s="13">
        <v>100283</v>
      </c>
      <c r="C22" s="3" t="s">
        <v>14</v>
      </c>
      <c r="D22" s="3" t="s">
        <v>30</v>
      </c>
      <c r="E22" s="3">
        <v>20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A23" s="13">
        <v>11506</v>
      </c>
      <c r="B23" s="13">
        <v>100284</v>
      </c>
      <c r="C23" s="3" t="s">
        <v>14</v>
      </c>
      <c r="D23" s="3" t="s">
        <v>28</v>
      </c>
      <c r="E23" s="3">
        <v>10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A24" s="13">
        <v>11506</v>
      </c>
      <c r="B24" s="13">
        <v>100286</v>
      </c>
      <c r="C24" s="3" t="s">
        <v>14</v>
      </c>
      <c r="D24" s="3" t="s">
        <v>31</v>
      </c>
      <c r="E24" s="3">
        <v>25</v>
      </c>
      <c r="F24" s="9">
        <v>24</v>
      </c>
      <c r="G24" s="9"/>
      <c r="H24" s="9">
        <v>25</v>
      </c>
      <c r="I24" s="9">
        <v>25</v>
      </c>
      <c r="J24" s="9">
        <v>10</v>
      </c>
      <c r="K24" s="9">
        <v>25</v>
      </c>
      <c r="L24" s="9"/>
      <c r="M24" s="9">
        <v>25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A25" s="13">
        <v>11506</v>
      </c>
      <c r="B25" s="13">
        <v>100287</v>
      </c>
      <c r="C25" s="3" t="s">
        <v>14</v>
      </c>
      <c r="D25" s="3" t="s">
        <v>32</v>
      </c>
      <c r="E25" s="3">
        <v>25</v>
      </c>
      <c r="F25" s="9">
        <v>14</v>
      </c>
      <c r="G25" s="9"/>
      <c r="H25" s="9">
        <v>25</v>
      </c>
      <c r="I25" s="9">
        <v>25</v>
      </c>
      <c r="J25" s="9">
        <v>19</v>
      </c>
      <c r="K25" s="9">
        <v>25</v>
      </c>
      <c r="L25" s="9"/>
      <c r="M25" s="9">
        <v>23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A26" s="13">
        <v>11506</v>
      </c>
      <c r="B26" s="13">
        <v>100288</v>
      </c>
      <c r="C26" s="14" t="s">
        <v>14</v>
      </c>
      <c r="D26" s="3" t="s">
        <v>33</v>
      </c>
      <c r="E26" s="3">
        <v>25</v>
      </c>
      <c r="F26" s="9">
        <v>20</v>
      </c>
      <c r="G26" s="9"/>
      <c r="H26" s="9">
        <v>25</v>
      </c>
      <c r="I26" s="9">
        <v>15</v>
      </c>
      <c r="J26" s="9">
        <v>10</v>
      </c>
      <c r="K26" s="9">
        <v>17</v>
      </c>
      <c r="L26" s="9"/>
      <c r="M26" s="9">
        <v>22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A27" s="13">
        <v>11506</v>
      </c>
      <c r="B27" s="13">
        <v>100289</v>
      </c>
      <c r="C27" s="3" t="s">
        <v>14</v>
      </c>
      <c r="D27" s="3" t="s">
        <v>34</v>
      </c>
      <c r="E27" s="3">
        <v>25</v>
      </c>
      <c r="F27" s="9">
        <v>23</v>
      </c>
      <c r="G27" s="9"/>
      <c r="H27" s="9">
        <v>22</v>
      </c>
      <c r="I27" s="9">
        <v>25</v>
      </c>
      <c r="J27" s="9">
        <v>19</v>
      </c>
      <c r="K27" s="9">
        <v>25</v>
      </c>
      <c r="L27" s="9"/>
      <c r="M27" s="9">
        <v>25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A28" s="13">
        <v>11506</v>
      </c>
      <c r="B28" s="13">
        <v>264818</v>
      </c>
      <c r="C28" s="15" t="s">
        <v>35</v>
      </c>
      <c r="D28" s="15" t="s">
        <v>36</v>
      </c>
      <c r="E28" s="15">
        <v>-10</v>
      </c>
      <c r="F28" s="16"/>
      <c r="G28" s="16"/>
      <c r="H28" s="16"/>
      <c r="I28" s="16"/>
      <c r="J28" s="16"/>
      <c r="K28" s="16"/>
      <c r="L28" s="16"/>
      <c r="M28" s="16"/>
      <c r="N28" s="16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A29" s="13">
        <v>11506</v>
      </c>
      <c r="B29" s="13">
        <v>100269</v>
      </c>
      <c r="C29" s="15" t="s">
        <v>35</v>
      </c>
      <c r="D29" s="15" t="s">
        <v>37</v>
      </c>
      <c r="E29" s="15">
        <v>-10</v>
      </c>
      <c r="F29" s="16"/>
      <c r="G29" s="16"/>
      <c r="H29" s="16"/>
      <c r="I29" s="16"/>
      <c r="J29" s="16"/>
      <c r="K29" s="16"/>
      <c r="L29" s="16"/>
      <c r="M29" s="16"/>
      <c r="N29" s="16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A30" s="13">
        <v>11506</v>
      </c>
      <c r="B30" s="13">
        <v>100273</v>
      </c>
      <c r="C30" s="15" t="s">
        <v>35</v>
      </c>
      <c r="D30" s="15" t="s">
        <v>38</v>
      </c>
      <c r="E30" s="15">
        <v>-10</v>
      </c>
      <c r="F30" s="16"/>
      <c r="G30" s="16"/>
      <c r="H30" s="16"/>
      <c r="I30" s="16"/>
      <c r="J30" s="16"/>
      <c r="K30" s="16"/>
      <c r="L30" s="16"/>
      <c r="M30" s="16"/>
      <c r="N30" s="16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A31" s="13">
        <v>11506</v>
      </c>
      <c r="B31" s="13">
        <v>100290</v>
      </c>
      <c r="C31" s="15" t="s">
        <v>35</v>
      </c>
      <c r="D31" s="15" t="s">
        <v>39</v>
      </c>
      <c r="E31" s="15">
        <v>-10</v>
      </c>
      <c r="F31" s="16"/>
      <c r="G31" s="16"/>
      <c r="H31" s="16"/>
      <c r="I31" s="16"/>
      <c r="J31" s="16"/>
      <c r="K31" s="16"/>
      <c r="L31" s="16"/>
      <c r="M31" s="16"/>
      <c r="N31" s="16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A32" s="13">
        <v>11506</v>
      </c>
      <c r="B32" s="13">
        <v>100291</v>
      </c>
      <c r="C32" s="15" t="s">
        <v>35</v>
      </c>
      <c r="D32" s="15" t="s">
        <v>40</v>
      </c>
      <c r="E32" s="15">
        <v>-5</v>
      </c>
      <c r="F32" s="16"/>
      <c r="G32" s="16"/>
      <c r="H32" s="16"/>
      <c r="I32" s="16"/>
      <c r="J32" s="16"/>
      <c r="K32" s="16"/>
      <c r="L32" s="16"/>
      <c r="M32" s="16"/>
      <c r="N32" s="16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1:78" x14ac:dyDescent="0.2">
      <c r="A33" s="13">
        <v>11506</v>
      </c>
      <c r="B33" s="13">
        <v>100292</v>
      </c>
      <c r="C33" s="15" t="s">
        <v>35</v>
      </c>
      <c r="D33" s="15" t="s">
        <v>41</v>
      </c>
      <c r="E33" s="15">
        <v>-10</v>
      </c>
      <c r="F33" s="16"/>
      <c r="G33" s="16"/>
      <c r="H33" s="16"/>
      <c r="I33" s="16"/>
      <c r="J33" s="16"/>
      <c r="K33" s="16"/>
      <c r="L33" s="16"/>
      <c r="M33" s="16"/>
      <c r="N33" s="16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1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1:78" x14ac:dyDescent="0.2">
      <c r="C35" t="s">
        <v>42</v>
      </c>
      <c r="E35">
        <f>SUMIF($E$6:$E$33, "&gt;0")</f>
        <v>400</v>
      </c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1:78" x14ac:dyDescent="0.2">
      <c r="C36" t="s">
        <v>43</v>
      </c>
      <c r="F36" s="17">
        <f>SUM($F$7:$F$33)</f>
        <v>81</v>
      </c>
      <c r="G36" s="17">
        <f>SUM($G$7:$G$33)</f>
        <v>0</v>
      </c>
      <c r="H36" s="17">
        <f>SUM($H$7:$H$33)</f>
        <v>97</v>
      </c>
      <c r="I36" s="17">
        <f>SUM($I$7:$I$33)</f>
        <v>90</v>
      </c>
      <c r="J36" s="17">
        <f>SUM($J$7:$J$33)</f>
        <v>58</v>
      </c>
      <c r="K36" s="17">
        <f>SUM($K$7:$K$33)</f>
        <v>92</v>
      </c>
      <c r="L36" s="17">
        <f>SUM($L$7:$L$33)</f>
        <v>0</v>
      </c>
      <c r="M36" s="17">
        <f>SUM($M$7:$M$33)</f>
        <v>95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1:78" x14ac:dyDescent="0.2">
      <c r="D37" t="s">
        <v>45</v>
      </c>
      <c r="E37" t="s">
        <v>46</v>
      </c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1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1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1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1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1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1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1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1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1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1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1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M7">
    <cfRule type="cellIs" dxfId="648" priority="1" stopIfTrue="1" operator="greaterThan">
      <formula>$E$7</formula>
    </cfRule>
    <cfRule type="cellIs" dxfId="647" priority="2" stopIfTrue="1" operator="equal">
      <formula>""</formula>
    </cfRule>
  </conditionalFormatting>
  <conditionalFormatting sqref="E8:M8">
    <cfRule type="cellIs" dxfId="646" priority="3" stopIfTrue="1" operator="greaterThan">
      <formula>$E$8</formula>
    </cfRule>
    <cfRule type="cellIs" dxfId="645" priority="4" stopIfTrue="1" operator="equal">
      <formula>""</formula>
    </cfRule>
  </conditionalFormatting>
  <conditionalFormatting sqref="E9:M9">
    <cfRule type="cellIs" dxfId="644" priority="5" stopIfTrue="1" operator="greaterThan">
      <formula>$E$9</formula>
    </cfRule>
    <cfRule type="cellIs" dxfId="643" priority="6" stopIfTrue="1" operator="equal">
      <formula>""</formula>
    </cfRule>
  </conditionalFormatting>
  <conditionalFormatting sqref="E10:M10">
    <cfRule type="cellIs" dxfId="642" priority="7" stopIfTrue="1" operator="greaterThan">
      <formula>$E$10</formula>
    </cfRule>
    <cfRule type="cellIs" dxfId="641" priority="8" stopIfTrue="1" operator="equal">
      <formula>""</formula>
    </cfRule>
  </conditionalFormatting>
  <conditionalFormatting sqref="E11:M11">
    <cfRule type="cellIs" dxfId="640" priority="9" stopIfTrue="1" operator="greaterThan">
      <formula>$E$11</formula>
    </cfRule>
    <cfRule type="cellIs" dxfId="639" priority="10" stopIfTrue="1" operator="equal">
      <formula>""</formula>
    </cfRule>
  </conditionalFormatting>
  <conditionalFormatting sqref="E12:M12">
    <cfRule type="cellIs" dxfId="638" priority="11" stopIfTrue="1" operator="greaterThan">
      <formula>$E$12</formula>
    </cfRule>
    <cfRule type="cellIs" dxfId="637" priority="12" stopIfTrue="1" operator="equal">
      <formula>""</formula>
    </cfRule>
  </conditionalFormatting>
  <conditionalFormatting sqref="E13:M13">
    <cfRule type="cellIs" dxfId="636" priority="13" stopIfTrue="1" operator="greaterThan">
      <formula>$E$13</formula>
    </cfRule>
    <cfRule type="cellIs" dxfId="635" priority="14" stopIfTrue="1" operator="equal">
      <formula>""</formula>
    </cfRule>
  </conditionalFormatting>
  <conditionalFormatting sqref="E14:M14">
    <cfRule type="cellIs" dxfId="634" priority="15" stopIfTrue="1" operator="greaterThan">
      <formula>$E$14</formula>
    </cfRule>
    <cfRule type="cellIs" dxfId="633" priority="16" stopIfTrue="1" operator="equal">
      <formula>""</formula>
    </cfRule>
  </conditionalFormatting>
  <conditionalFormatting sqref="E15:M15">
    <cfRule type="cellIs" dxfId="632" priority="17" stopIfTrue="1" operator="greaterThan">
      <formula>$E$15</formula>
    </cfRule>
    <cfRule type="cellIs" dxfId="631" priority="18" stopIfTrue="1" operator="equal">
      <formula>""</formula>
    </cfRule>
  </conditionalFormatting>
  <conditionalFormatting sqref="E16:M16">
    <cfRule type="cellIs" dxfId="630" priority="19" stopIfTrue="1" operator="greaterThan">
      <formula>$E$16</formula>
    </cfRule>
    <cfRule type="cellIs" dxfId="629" priority="20" stopIfTrue="1" operator="equal">
      <formula>""</formula>
    </cfRule>
  </conditionalFormatting>
  <conditionalFormatting sqref="E17:M17">
    <cfRule type="cellIs" dxfId="628" priority="21" stopIfTrue="1" operator="greaterThan">
      <formula>$E$17</formula>
    </cfRule>
    <cfRule type="cellIs" dxfId="627" priority="22" stopIfTrue="1" operator="equal">
      <formula>""</formula>
    </cfRule>
  </conditionalFormatting>
  <conditionalFormatting sqref="E18:M18">
    <cfRule type="cellIs" dxfId="626" priority="23" stopIfTrue="1" operator="greaterThan">
      <formula>$E$18</formula>
    </cfRule>
    <cfRule type="cellIs" dxfId="625" priority="24" stopIfTrue="1" operator="equal">
      <formula>""</formula>
    </cfRule>
  </conditionalFormatting>
  <conditionalFormatting sqref="E19:M19">
    <cfRule type="cellIs" dxfId="624" priority="25" stopIfTrue="1" operator="greaterThan">
      <formula>$E$19</formula>
    </cfRule>
    <cfRule type="cellIs" dxfId="623" priority="26" stopIfTrue="1" operator="equal">
      <formula>""</formula>
    </cfRule>
  </conditionalFormatting>
  <conditionalFormatting sqref="E20:M20">
    <cfRule type="cellIs" dxfId="622" priority="27" stopIfTrue="1" operator="greaterThan">
      <formula>$E$20</formula>
    </cfRule>
    <cfRule type="cellIs" dxfId="621" priority="28" stopIfTrue="1" operator="equal">
      <formula>""</formula>
    </cfRule>
  </conditionalFormatting>
  <conditionalFormatting sqref="E21:M21">
    <cfRule type="cellIs" dxfId="620" priority="29" stopIfTrue="1" operator="greaterThan">
      <formula>$E$21</formula>
    </cfRule>
    <cfRule type="cellIs" dxfId="619" priority="30" stopIfTrue="1" operator="equal">
      <formula>""</formula>
    </cfRule>
  </conditionalFormatting>
  <conditionalFormatting sqref="E22:M22">
    <cfRule type="cellIs" dxfId="618" priority="31" stopIfTrue="1" operator="greaterThan">
      <formula>$E$22</formula>
    </cfRule>
    <cfRule type="cellIs" dxfId="617" priority="32" stopIfTrue="1" operator="equal">
      <formula>""</formula>
    </cfRule>
  </conditionalFormatting>
  <conditionalFormatting sqref="E23:M23">
    <cfRule type="cellIs" dxfId="616" priority="33" stopIfTrue="1" operator="greaterThan">
      <formula>$E$23</formula>
    </cfRule>
    <cfRule type="cellIs" dxfId="615" priority="34" stopIfTrue="1" operator="equal">
      <formula>""</formula>
    </cfRule>
  </conditionalFormatting>
  <conditionalFormatting sqref="E24:M24">
    <cfRule type="cellIs" dxfId="614" priority="35" stopIfTrue="1" operator="greaterThan">
      <formula>$E$24</formula>
    </cfRule>
    <cfRule type="cellIs" dxfId="613" priority="36" stopIfTrue="1" operator="equal">
      <formula>""</formula>
    </cfRule>
  </conditionalFormatting>
  <conditionalFormatting sqref="E25:M25">
    <cfRule type="cellIs" dxfId="612" priority="37" stopIfTrue="1" operator="greaterThan">
      <formula>$E$25</formula>
    </cfRule>
    <cfRule type="cellIs" dxfId="611" priority="38" stopIfTrue="1" operator="equal">
      <formula>""</formula>
    </cfRule>
  </conditionalFormatting>
  <conditionalFormatting sqref="E26:M26">
    <cfRule type="cellIs" dxfId="610" priority="39" stopIfTrue="1" operator="greaterThan">
      <formula>$E$26</formula>
    </cfRule>
    <cfRule type="cellIs" dxfId="609" priority="40" stopIfTrue="1" operator="equal">
      <formula>""</formula>
    </cfRule>
  </conditionalFormatting>
  <conditionalFormatting sqref="E27:M27">
    <cfRule type="cellIs" dxfId="608" priority="41" stopIfTrue="1" operator="greaterThan">
      <formula>$E$27</formula>
    </cfRule>
  </conditionalFormatting>
  <conditionalFormatting sqref="E27:M27">
    <cfRule type="cellIs" dxfId="607" priority="42" stopIfTrue="1" operator="equal">
      <formula>""</formula>
    </cfRule>
  </conditionalFormatting>
  <conditionalFormatting sqref="E28:M28">
    <cfRule type="cellIs" dxfId="606" priority="43" stopIfTrue="1" operator="lessThan">
      <formula>$E$28</formula>
    </cfRule>
  </conditionalFormatting>
  <conditionalFormatting sqref="E28:M28">
    <cfRule type="cellIs" dxfId="605" priority="44" stopIfTrue="1" operator="greaterThan">
      <formula>0</formula>
    </cfRule>
  </conditionalFormatting>
  <conditionalFormatting sqref="E29:M29">
    <cfRule type="cellIs" dxfId="604" priority="45" stopIfTrue="1" operator="lessThan">
      <formula>$E$29</formula>
    </cfRule>
  </conditionalFormatting>
  <conditionalFormatting sqref="E29:M29">
    <cfRule type="cellIs" dxfId="603" priority="46" stopIfTrue="1" operator="greaterThan">
      <formula>0</formula>
    </cfRule>
  </conditionalFormatting>
  <conditionalFormatting sqref="E30:M30">
    <cfRule type="cellIs" dxfId="602" priority="47" stopIfTrue="1" operator="lessThan">
      <formula>$E$30</formula>
    </cfRule>
  </conditionalFormatting>
  <conditionalFormatting sqref="E30:M30">
    <cfRule type="cellIs" dxfId="601" priority="48" stopIfTrue="1" operator="greaterThan">
      <formula>0</formula>
    </cfRule>
  </conditionalFormatting>
  <conditionalFormatting sqref="E31:M31">
    <cfRule type="cellIs" dxfId="600" priority="49" stopIfTrue="1" operator="lessThan">
      <formula>$E$31</formula>
    </cfRule>
  </conditionalFormatting>
  <conditionalFormatting sqref="E31:M31">
    <cfRule type="cellIs" dxfId="599" priority="50" stopIfTrue="1" operator="greaterThan">
      <formula>0</formula>
    </cfRule>
  </conditionalFormatting>
  <conditionalFormatting sqref="E32:M32">
    <cfRule type="cellIs" dxfId="598" priority="51" stopIfTrue="1" operator="lessThan">
      <formula>$E$32</formula>
    </cfRule>
  </conditionalFormatting>
  <conditionalFormatting sqref="E32:M32">
    <cfRule type="cellIs" dxfId="597" priority="52" stopIfTrue="1" operator="greaterThan">
      <formula>0</formula>
    </cfRule>
  </conditionalFormatting>
  <conditionalFormatting sqref="E33:M33">
    <cfRule type="cellIs" dxfId="596" priority="53" stopIfTrue="1" operator="lessThan">
      <formula>$E$33</formula>
    </cfRule>
  </conditionalFormatting>
  <conditionalFormatting sqref="E33:M33">
    <cfRule type="cellIs" dxfId="595" priority="54" stopIfTrue="1" operator="greaterThan">
      <formula>0</formula>
    </cfRule>
  </conditionalFormatting>
  <conditionalFormatting sqref="C36:M36">
    <cfRule type="cellIs" dxfId="594" priority="55" stopIfTrue="1" operator="equal">
      <formula>$D$38</formula>
    </cfRule>
  </conditionalFormatting>
  <conditionalFormatting sqref="C36:M36">
    <cfRule type="cellIs" dxfId="593" priority="56" stopIfTrue="1" operator="equal">
      <formula>$D$39</formula>
    </cfRule>
  </conditionalFormatting>
  <conditionalFormatting sqref="C36:M36">
    <cfRule type="cellIs" dxfId="592" priority="57" stopIfTrue="1" operator="equal">
      <formula>$D$40</formula>
    </cfRule>
  </conditionalFormatting>
  <conditionalFormatting sqref="C36:M36">
    <cfRule type="cellIs" dxfId="591" priority="58" stopIfTrue="1" operator="equal">
      <formula>$D$41</formula>
    </cfRule>
  </conditionalFormatting>
  <conditionalFormatting sqref="C36:M36">
    <cfRule type="cellIs" dxfId="590" priority="59" stopIfTrue="1" operator="equal">
      <formula>$D$42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17" sqref="F1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51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5122</v>
      </c>
      <c r="G6" s="1">
        <v>5242</v>
      </c>
      <c r="H6" s="1">
        <v>5243</v>
      </c>
      <c r="I6" s="1">
        <v>5245</v>
      </c>
      <c r="J6" s="1">
        <v>5248</v>
      </c>
      <c r="K6" s="1">
        <v>5249</v>
      </c>
      <c r="L6" s="1">
        <v>5294</v>
      </c>
      <c r="M6" s="1">
        <v>5295</v>
      </c>
    </row>
    <row r="7" spans="1:78" x14ac:dyDescent="0.2">
      <c r="A7" s="13">
        <v>11506</v>
      </c>
      <c r="B7" s="13">
        <v>264813</v>
      </c>
      <c r="C7" s="12" t="s">
        <v>14</v>
      </c>
      <c r="D7" s="3" t="s">
        <v>15</v>
      </c>
      <c r="E7" s="3">
        <v>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11506</v>
      </c>
      <c r="B8" s="13">
        <v>264814</v>
      </c>
      <c r="C8" s="3" t="s">
        <v>14</v>
      </c>
      <c r="D8" s="3" t="s">
        <v>16</v>
      </c>
      <c r="E8" s="3">
        <v>25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11506</v>
      </c>
      <c r="B9" s="13">
        <v>264815</v>
      </c>
      <c r="C9" s="3" t="s">
        <v>14</v>
      </c>
      <c r="D9" s="3" t="s">
        <v>17</v>
      </c>
      <c r="E9" s="3">
        <v>25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11506</v>
      </c>
      <c r="B10" s="13">
        <v>264816</v>
      </c>
      <c r="C10" s="3" t="s">
        <v>14</v>
      </c>
      <c r="D10" s="3" t="s">
        <v>18</v>
      </c>
      <c r="E10" s="3">
        <v>25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11506</v>
      </c>
      <c r="B11" s="13">
        <v>264817</v>
      </c>
      <c r="C11" s="3" t="s">
        <v>14</v>
      </c>
      <c r="D11" s="3" t="s">
        <v>19</v>
      </c>
      <c r="E11" s="3">
        <v>20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11506</v>
      </c>
      <c r="B12" s="13">
        <v>264821</v>
      </c>
      <c r="C12" s="3" t="s">
        <v>14</v>
      </c>
      <c r="D12" s="3" t="s">
        <v>20</v>
      </c>
      <c r="E12" s="3">
        <v>15</v>
      </c>
      <c r="F12" s="9">
        <v>10</v>
      </c>
      <c r="G12" s="9"/>
      <c r="H12" s="9">
        <v>15</v>
      </c>
      <c r="I12" s="9">
        <v>10</v>
      </c>
      <c r="J12" s="9">
        <v>15</v>
      </c>
      <c r="K12" s="9">
        <v>10</v>
      </c>
      <c r="L12" s="9"/>
      <c r="M12" s="9">
        <v>5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11506</v>
      </c>
      <c r="B13" s="13">
        <v>264822</v>
      </c>
      <c r="C13" s="3" t="s">
        <v>14</v>
      </c>
      <c r="D13" s="3" t="s">
        <v>21</v>
      </c>
      <c r="E13" s="3">
        <v>15</v>
      </c>
      <c r="F13" s="9">
        <v>10</v>
      </c>
      <c r="G13" s="9"/>
      <c r="H13" s="9">
        <v>15</v>
      </c>
      <c r="I13" s="9">
        <v>15</v>
      </c>
      <c r="J13" s="9">
        <v>5</v>
      </c>
      <c r="K13" s="9">
        <v>10</v>
      </c>
      <c r="L13" s="9"/>
      <c r="M13" s="9">
        <v>5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11506</v>
      </c>
      <c r="B14" s="13">
        <v>100267</v>
      </c>
      <c r="C14" s="3" t="s">
        <v>14</v>
      </c>
      <c r="D14" s="3" t="s">
        <v>22</v>
      </c>
      <c r="E14" s="3">
        <v>40</v>
      </c>
      <c r="F14" s="9">
        <v>20</v>
      </c>
      <c r="G14" s="9"/>
      <c r="H14" s="9">
        <v>40</v>
      </c>
      <c r="I14" s="9">
        <v>30</v>
      </c>
      <c r="J14" s="9">
        <v>40</v>
      </c>
      <c r="K14" s="9">
        <v>40</v>
      </c>
      <c r="L14" s="9"/>
      <c r="M14" s="9">
        <v>40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11506</v>
      </c>
      <c r="B15" s="13">
        <v>100268</v>
      </c>
      <c r="C15" s="3" t="s">
        <v>14</v>
      </c>
      <c r="D15" s="3" t="s">
        <v>23</v>
      </c>
      <c r="E15" s="3">
        <v>30</v>
      </c>
      <c r="F15" s="9">
        <v>20</v>
      </c>
      <c r="G15" s="9"/>
      <c r="H15" s="9">
        <v>20</v>
      </c>
      <c r="I15" s="9">
        <v>30</v>
      </c>
      <c r="J15" s="9">
        <v>15</v>
      </c>
      <c r="K15" s="9">
        <v>20</v>
      </c>
      <c r="L15" s="9"/>
      <c r="M15" s="9">
        <v>30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11506</v>
      </c>
      <c r="B16" s="13">
        <v>100276</v>
      </c>
      <c r="C16" s="3" t="s">
        <v>14</v>
      </c>
      <c r="D16" s="3" t="s">
        <v>24</v>
      </c>
      <c r="E16" s="3">
        <v>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11506</v>
      </c>
      <c r="B17" s="13">
        <v>100277</v>
      </c>
      <c r="C17" s="3" t="s">
        <v>14</v>
      </c>
      <c r="D17" s="3" t="s">
        <v>25</v>
      </c>
      <c r="E17" s="3">
        <v>10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11506</v>
      </c>
      <c r="B18" s="13">
        <v>100278</v>
      </c>
      <c r="C18" s="3" t="s">
        <v>14</v>
      </c>
      <c r="D18" s="3" t="s">
        <v>26</v>
      </c>
      <c r="E18" s="3">
        <v>10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11506</v>
      </c>
      <c r="B19" s="13">
        <v>100279</v>
      </c>
      <c r="C19" s="3" t="s">
        <v>14</v>
      </c>
      <c r="D19" s="3" t="s">
        <v>27</v>
      </c>
      <c r="E19" s="3">
        <v>10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A20" s="13">
        <v>11506</v>
      </c>
      <c r="B20" s="13">
        <v>100280</v>
      </c>
      <c r="C20" s="3" t="s">
        <v>14</v>
      </c>
      <c r="D20" s="3" t="s">
        <v>28</v>
      </c>
      <c r="E20" s="3">
        <v>15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A21" s="13">
        <v>11506</v>
      </c>
      <c r="B21" s="13">
        <v>100282</v>
      </c>
      <c r="C21" s="3" t="s">
        <v>14</v>
      </c>
      <c r="D21" s="3" t="s">
        <v>29</v>
      </c>
      <c r="E21" s="3">
        <v>20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A22" s="13">
        <v>11506</v>
      </c>
      <c r="B22" s="13">
        <v>100283</v>
      </c>
      <c r="C22" s="3" t="s">
        <v>14</v>
      </c>
      <c r="D22" s="3" t="s">
        <v>30</v>
      </c>
      <c r="E22" s="3">
        <v>20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A23" s="13">
        <v>11506</v>
      </c>
      <c r="B23" s="13">
        <v>100284</v>
      </c>
      <c r="C23" s="3" t="s">
        <v>14</v>
      </c>
      <c r="D23" s="3" t="s">
        <v>28</v>
      </c>
      <c r="E23" s="3">
        <v>10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A24" s="13">
        <v>11506</v>
      </c>
      <c r="B24" s="13">
        <v>100286</v>
      </c>
      <c r="C24" s="3" t="s">
        <v>14</v>
      </c>
      <c r="D24" s="3" t="s">
        <v>31</v>
      </c>
      <c r="E24" s="3">
        <v>25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A25" s="13">
        <v>11506</v>
      </c>
      <c r="B25" s="13">
        <v>100287</v>
      </c>
      <c r="C25" s="3" t="s">
        <v>14</v>
      </c>
      <c r="D25" s="3" t="s">
        <v>32</v>
      </c>
      <c r="E25" s="3">
        <v>25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A26" s="13">
        <v>11506</v>
      </c>
      <c r="B26" s="13">
        <v>100288</v>
      </c>
      <c r="C26" s="14" t="s">
        <v>14</v>
      </c>
      <c r="D26" s="3" t="s">
        <v>33</v>
      </c>
      <c r="E26" s="3">
        <v>25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A27" s="13">
        <v>11506</v>
      </c>
      <c r="B27" s="13">
        <v>100289</v>
      </c>
      <c r="C27" s="3" t="s">
        <v>14</v>
      </c>
      <c r="D27" s="3" t="s">
        <v>34</v>
      </c>
      <c r="E27" s="3">
        <v>25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A28" s="13">
        <v>11506</v>
      </c>
      <c r="B28" s="13">
        <v>264818</v>
      </c>
      <c r="C28" s="15" t="s">
        <v>35</v>
      </c>
      <c r="D28" s="15" t="s">
        <v>36</v>
      </c>
      <c r="E28" s="15">
        <v>-10</v>
      </c>
      <c r="F28" s="16"/>
      <c r="G28" s="16"/>
      <c r="H28" s="16"/>
      <c r="I28" s="16"/>
      <c r="J28" s="16"/>
      <c r="K28" s="16"/>
      <c r="L28" s="16"/>
      <c r="M28" s="16"/>
      <c r="N28" s="16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A29" s="13">
        <v>11506</v>
      </c>
      <c r="B29" s="13">
        <v>100269</v>
      </c>
      <c r="C29" s="15" t="s">
        <v>35</v>
      </c>
      <c r="D29" s="15" t="s">
        <v>37</v>
      </c>
      <c r="E29" s="15">
        <v>-10</v>
      </c>
      <c r="F29" s="16"/>
      <c r="G29" s="16"/>
      <c r="H29" s="16"/>
      <c r="I29" s="16"/>
      <c r="J29" s="16"/>
      <c r="K29" s="16"/>
      <c r="L29" s="16"/>
      <c r="M29" s="16"/>
      <c r="N29" s="16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A30" s="13">
        <v>11506</v>
      </c>
      <c r="B30" s="13">
        <v>100273</v>
      </c>
      <c r="C30" s="15" t="s">
        <v>35</v>
      </c>
      <c r="D30" s="15" t="s">
        <v>38</v>
      </c>
      <c r="E30" s="15">
        <v>-10</v>
      </c>
      <c r="F30" s="16"/>
      <c r="G30" s="16"/>
      <c r="H30" s="16"/>
      <c r="I30" s="16"/>
      <c r="J30" s="16"/>
      <c r="K30" s="16"/>
      <c r="L30" s="16"/>
      <c r="M30" s="16"/>
      <c r="N30" s="16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A31" s="13">
        <v>11506</v>
      </c>
      <c r="B31" s="13">
        <v>100290</v>
      </c>
      <c r="C31" s="15" t="s">
        <v>35</v>
      </c>
      <c r="D31" s="15" t="s">
        <v>39</v>
      </c>
      <c r="E31" s="15">
        <v>-10</v>
      </c>
      <c r="F31" s="16"/>
      <c r="G31" s="16"/>
      <c r="H31" s="16"/>
      <c r="I31" s="16"/>
      <c r="J31" s="16"/>
      <c r="K31" s="16"/>
      <c r="L31" s="16"/>
      <c r="M31" s="16"/>
      <c r="N31" s="16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A32" s="13">
        <v>11506</v>
      </c>
      <c r="B32" s="13">
        <v>100291</v>
      </c>
      <c r="C32" s="15" t="s">
        <v>35</v>
      </c>
      <c r="D32" s="15" t="s">
        <v>40</v>
      </c>
      <c r="E32" s="15">
        <v>-5</v>
      </c>
      <c r="F32" s="16"/>
      <c r="G32" s="16"/>
      <c r="H32" s="16"/>
      <c r="I32" s="16"/>
      <c r="J32" s="16"/>
      <c r="K32" s="16"/>
      <c r="L32" s="16"/>
      <c r="M32" s="16"/>
      <c r="N32" s="16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1:78" x14ac:dyDescent="0.2">
      <c r="A33" s="13">
        <v>11506</v>
      </c>
      <c r="B33" s="13">
        <v>100292</v>
      </c>
      <c r="C33" s="15" t="s">
        <v>35</v>
      </c>
      <c r="D33" s="15" t="s">
        <v>41</v>
      </c>
      <c r="E33" s="15">
        <v>-10</v>
      </c>
      <c r="F33" s="16"/>
      <c r="G33" s="16"/>
      <c r="H33" s="16"/>
      <c r="I33" s="16"/>
      <c r="J33" s="16"/>
      <c r="K33" s="16"/>
      <c r="L33" s="16"/>
      <c r="M33" s="16"/>
      <c r="N33" s="16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1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1:78" x14ac:dyDescent="0.2">
      <c r="C35" t="s">
        <v>42</v>
      </c>
      <c r="E35">
        <f>SUMIF($E$6:$E$33, "&gt;0")</f>
        <v>400</v>
      </c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1:78" x14ac:dyDescent="0.2">
      <c r="C36" t="s">
        <v>43</v>
      </c>
      <c r="F36" s="17">
        <f>SUM($F$7:$F$33)</f>
        <v>60</v>
      </c>
      <c r="G36" s="17">
        <f>SUM($G$7:$G$33)</f>
        <v>0</v>
      </c>
      <c r="H36" s="17">
        <f>SUM($H$7:$H$33)</f>
        <v>90</v>
      </c>
      <c r="I36" s="17">
        <f>SUM($I$7:$I$33)</f>
        <v>85</v>
      </c>
      <c r="J36" s="17">
        <f>SUM($J$7:$J$33)</f>
        <v>75</v>
      </c>
      <c r="K36" s="17">
        <f>SUM($K$7:$K$33)</f>
        <v>80</v>
      </c>
      <c r="L36" s="17">
        <f>SUM($L$7:$L$33)</f>
        <v>0</v>
      </c>
      <c r="M36" s="17">
        <f>SUM($M$7:$M$33)</f>
        <v>80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1:78" x14ac:dyDescent="0.2">
      <c r="D37" t="s">
        <v>45</v>
      </c>
      <c r="E37" t="s">
        <v>46</v>
      </c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1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1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1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1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1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1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1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1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1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1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1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M7">
    <cfRule type="cellIs" dxfId="589" priority="1" stopIfTrue="1" operator="greaterThan">
      <formula>$E$7</formula>
    </cfRule>
    <cfRule type="cellIs" dxfId="588" priority="2" stopIfTrue="1" operator="equal">
      <formula>""</formula>
    </cfRule>
  </conditionalFormatting>
  <conditionalFormatting sqref="E8:M8">
    <cfRule type="cellIs" dxfId="587" priority="3" stopIfTrue="1" operator="greaterThan">
      <formula>$E$8</formula>
    </cfRule>
    <cfRule type="cellIs" dxfId="586" priority="4" stopIfTrue="1" operator="equal">
      <formula>""</formula>
    </cfRule>
  </conditionalFormatting>
  <conditionalFormatting sqref="E9:M9">
    <cfRule type="cellIs" dxfId="585" priority="5" stopIfTrue="1" operator="greaterThan">
      <formula>$E$9</formula>
    </cfRule>
    <cfRule type="cellIs" dxfId="584" priority="6" stopIfTrue="1" operator="equal">
      <formula>""</formula>
    </cfRule>
  </conditionalFormatting>
  <conditionalFormatting sqref="E10:M10">
    <cfRule type="cellIs" dxfId="583" priority="7" stopIfTrue="1" operator="greaterThan">
      <formula>$E$10</formula>
    </cfRule>
    <cfRule type="cellIs" dxfId="582" priority="8" stopIfTrue="1" operator="equal">
      <formula>""</formula>
    </cfRule>
  </conditionalFormatting>
  <conditionalFormatting sqref="E11:M11">
    <cfRule type="cellIs" dxfId="581" priority="9" stopIfTrue="1" operator="greaterThan">
      <formula>$E$11</formula>
    </cfRule>
    <cfRule type="cellIs" dxfId="580" priority="10" stopIfTrue="1" operator="equal">
      <formula>""</formula>
    </cfRule>
  </conditionalFormatting>
  <conditionalFormatting sqref="E12:M12">
    <cfRule type="cellIs" dxfId="579" priority="11" stopIfTrue="1" operator="greaterThan">
      <formula>$E$12</formula>
    </cfRule>
    <cfRule type="cellIs" dxfId="578" priority="12" stopIfTrue="1" operator="equal">
      <formula>""</formula>
    </cfRule>
  </conditionalFormatting>
  <conditionalFormatting sqref="E13:M13">
    <cfRule type="cellIs" dxfId="577" priority="13" stopIfTrue="1" operator="greaterThan">
      <formula>$E$13</formula>
    </cfRule>
    <cfRule type="cellIs" dxfId="576" priority="14" stopIfTrue="1" operator="equal">
      <formula>""</formula>
    </cfRule>
  </conditionalFormatting>
  <conditionalFormatting sqref="E14:M14">
    <cfRule type="cellIs" dxfId="575" priority="15" stopIfTrue="1" operator="greaterThan">
      <formula>$E$14</formula>
    </cfRule>
    <cfRule type="cellIs" dxfId="574" priority="16" stopIfTrue="1" operator="equal">
      <formula>""</formula>
    </cfRule>
  </conditionalFormatting>
  <conditionalFormatting sqref="E15:M15">
    <cfRule type="cellIs" dxfId="573" priority="17" stopIfTrue="1" operator="greaterThan">
      <formula>$E$15</formula>
    </cfRule>
    <cfRule type="cellIs" dxfId="572" priority="18" stopIfTrue="1" operator="equal">
      <formula>""</formula>
    </cfRule>
  </conditionalFormatting>
  <conditionalFormatting sqref="E16:M16">
    <cfRule type="cellIs" dxfId="571" priority="19" stopIfTrue="1" operator="greaterThan">
      <formula>$E$16</formula>
    </cfRule>
    <cfRule type="cellIs" dxfId="570" priority="20" stopIfTrue="1" operator="equal">
      <formula>""</formula>
    </cfRule>
  </conditionalFormatting>
  <conditionalFormatting sqref="E17:M17">
    <cfRule type="cellIs" dxfId="569" priority="21" stopIfTrue="1" operator="greaterThan">
      <formula>$E$17</formula>
    </cfRule>
    <cfRule type="cellIs" dxfId="568" priority="22" stopIfTrue="1" operator="equal">
      <formula>""</formula>
    </cfRule>
  </conditionalFormatting>
  <conditionalFormatting sqref="E18:M18">
    <cfRule type="cellIs" dxfId="567" priority="23" stopIfTrue="1" operator="greaterThan">
      <formula>$E$18</formula>
    </cfRule>
    <cfRule type="cellIs" dxfId="566" priority="24" stopIfTrue="1" operator="equal">
      <formula>""</formula>
    </cfRule>
  </conditionalFormatting>
  <conditionalFormatting sqref="E19:M19">
    <cfRule type="cellIs" dxfId="565" priority="25" stopIfTrue="1" operator="greaterThan">
      <formula>$E$19</formula>
    </cfRule>
    <cfRule type="cellIs" dxfId="564" priority="26" stopIfTrue="1" operator="equal">
      <formula>""</formula>
    </cfRule>
  </conditionalFormatting>
  <conditionalFormatting sqref="E20:M20">
    <cfRule type="cellIs" dxfId="563" priority="27" stopIfTrue="1" operator="greaterThan">
      <formula>$E$20</formula>
    </cfRule>
    <cfRule type="cellIs" dxfId="562" priority="28" stopIfTrue="1" operator="equal">
      <formula>""</formula>
    </cfRule>
  </conditionalFormatting>
  <conditionalFormatting sqref="E21:M21">
    <cfRule type="cellIs" dxfId="561" priority="29" stopIfTrue="1" operator="greaterThan">
      <formula>$E$21</formula>
    </cfRule>
    <cfRule type="cellIs" dxfId="560" priority="30" stopIfTrue="1" operator="equal">
      <formula>""</formula>
    </cfRule>
  </conditionalFormatting>
  <conditionalFormatting sqref="E22:M22">
    <cfRule type="cellIs" dxfId="559" priority="31" stopIfTrue="1" operator="greaterThan">
      <formula>$E$22</formula>
    </cfRule>
    <cfRule type="cellIs" dxfId="558" priority="32" stopIfTrue="1" operator="equal">
      <formula>""</formula>
    </cfRule>
  </conditionalFormatting>
  <conditionalFormatting sqref="E23:M23">
    <cfRule type="cellIs" dxfId="557" priority="33" stopIfTrue="1" operator="greaterThan">
      <formula>$E$23</formula>
    </cfRule>
    <cfRule type="cellIs" dxfId="556" priority="34" stopIfTrue="1" operator="equal">
      <formula>""</formula>
    </cfRule>
  </conditionalFormatting>
  <conditionalFormatting sqref="E24:M24">
    <cfRule type="cellIs" dxfId="555" priority="35" stopIfTrue="1" operator="greaterThan">
      <formula>$E$24</formula>
    </cfRule>
    <cfRule type="cellIs" dxfId="554" priority="36" stopIfTrue="1" operator="equal">
      <formula>""</formula>
    </cfRule>
  </conditionalFormatting>
  <conditionalFormatting sqref="E25:M25">
    <cfRule type="cellIs" dxfId="553" priority="37" stopIfTrue="1" operator="greaterThan">
      <formula>$E$25</formula>
    </cfRule>
    <cfRule type="cellIs" dxfId="552" priority="38" stopIfTrue="1" operator="equal">
      <formula>""</formula>
    </cfRule>
  </conditionalFormatting>
  <conditionalFormatting sqref="E26:M26">
    <cfRule type="cellIs" dxfId="551" priority="39" stopIfTrue="1" operator="greaterThan">
      <formula>$E$26</formula>
    </cfRule>
    <cfRule type="cellIs" dxfId="550" priority="40" stopIfTrue="1" operator="equal">
      <formula>""</formula>
    </cfRule>
  </conditionalFormatting>
  <conditionalFormatting sqref="E27:M27">
    <cfRule type="cellIs" dxfId="549" priority="41" stopIfTrue="1" operator="greaterThan">
      <formula>$E$27</formula>
    </cfRule>
  </conditionalFormatting>
  <conditionalFormatting sqref="E27:M27">
    <cfRule type="cellIs" dxfId="548" priority="42" stopIfTrue="1" operator="equal">
      <formula>""</formula>
    </cfRule>
  </conditionalFormatting>
  <conditionalFormatting sqref="E28:M28">
    <cfRule type="cellIs" dxfId="547" priority="43" stopIfTrue="1" operator="lessThan">
      <formula>$E$28</formula>
    </cfRule>
  </conditionalFormatting>
  <conditionalFormatting sqref="E28:M28">
    <cfRule type="cellIs" dxfId="546" priority="44" stopIfTrue="1" operator="greaterThan">
      <formula>0</formula>
    </cfRule>
  </conditionalFormatting>
  <conditionalFormatting sqref="E29:M29">
    <cfRule type="cellIs" dxfId="545" priority="45" stopIfTrue="1" operator="lessThan">
      <formula>$E$29</formula>
    </cfRule>
  </conditionalFormatting>
  <conditionalFormatting sqref="E29:M29">
    <cfRule type="cellIs" dxfId="544" priority="46" stopIfTrue="1" operator="greaterThan">
      <formula>0</formula>
    </cfRule>
  </conditionalFormatting>
  <conditionalFormatting sqref="E30:M30">
    <cfRule type="cellIs" dxfId="543" priority="47" stopIfTrue="1" operator="lessThan">
      <formula>$E$30</formula>
    </cfRule>
  </conditionalFormatting>
  <conditionalFormatting sqref="E30:M30">
    <cfRule type="cellIs" dxfId="542" priority="48" stopIfTrue="1" operator="greaterThan">
      <formula>0</formula>
    </cfRule>
  </conditionalFormatting>
  <conditionalFormatting sqref="E31:M31">
    <cfRule type="cellIs" dxfId="541" priority="49" stopIfTrue="1" operator="lessThan">
      <formula>$E$31</formula>
    </cfRule>
  </conditionalFormatting>
  <conditionalFormatting sqref="E31:M31">
    <cfRule type="cellIs" dxfId="540" priority="50" stopIfTrue="1" operator="greaterThan">
      <formula>0</formula>
    </cfRule>
  </conditionalFormatting>
  <conditionalFormatting sqref="E32:M32">
    <cfRule type="cellIs" dxfId="539" priority="51" stopIfTrue="1" operator="lessThan">
      <formula>$E$32</formula>
    </cfRule>
  </conditionalFormatting>
  <conditionalFormatting sqref="E32:M32">
    <cfRule type="cellIs" dxfId="538" priority="52" stopIfTrue="1" operator="greaterThan">
      <formula>0</formula>
    </cfRule>
  </conditionalFormatting>
  <conditionalFormatting sqref="E33:M33">
    <cfRule type="cellIs" dxfId="537" priority="53" stopIfTrue="1" operator="lessThan">
      <formula>$E$33</formula>
    </cfRule>
  </conditionalFormatting>
  <conditionalFormatting sqref="E33:M33">
    <cfRule type="cellIs" dxfId="536" priority="54" stopIfTrue="1" operator="greaterThan">
      <formula>0</formula>
    </cfRule>
  </conditionalFormatting>
  <conditionalFormatting sqref="C36:M36">
    <cfRule type="cellIs" dxfId="535" priority="55" stopIfTrue="1" operator="equal">
      <formula>$D$38</formula>
    </cfRule>
  </conditionalFormatting>
  <conditionalFormatting sqref="C36:M36">
    <cfRule type="cellIs" dxfId="534" priority="56" stopIfTrue="1" operator="equal">
      <formula>$D$39</formula>
    </cfRule>
  </conditionalFormatting>
  <conditionalFormatting sqref="C36:M36">
    <cfRule type="cellIs" dxfId="533" priority="57" stopIfTrue="1" operator="equal">
      <formula>$D$40</formula>
    </cfRule>
  </conditionalFormatting>
  <conditionalFormatting sqref="C36:M36">
    <cfRule type="cellIs" dxfId="532" priority="58" stopIfTrue="1" operator="equal">
      <formula>$D$41</formula>
    </cfRule>
  </conditionalFormatting>
  <conditionalFormatting sqref="C36:M36">
    <cfRule type="cellIs" dxfId="531" priority="59" stopIfTrue="1" operator="equal">
      <formula>$D$42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I42" sqref="I42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51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5122</v>
      </c>
      <c r="G6" s="1">
        <v>5242</v>
      </c>
      <c r="H6" s="1">
        <v>5243</v>
      </c>
      <c r="I6" s="1">
        <v>5245</v>
      </c>
      <c r="J6" s="1">
        <v>5248</v>
      </c>
      <c r="K6" s="1">
        <v>5249</v>
      </c>
      <c r="L6" s="1">
        <v>5294</v>
      </c>
      <c r="M6" s="1">
        <v>5295</v>
      </c>
    </row>
    <row r="7" spans="1:78" x14ac:dyDescent="0.2">
      <c r="A7" s="13">
        <v>11506</v>
      </c>
      <c r="B7" s="13">
        <v>264813</v>
      </c>
      <c r="C7" s="12" t="s">
        <v>14</v>
      </c>
      <c r="D7" s="3" t="s">
        <v>15</v>
      </c>
      <c r="E7" s="3">
        <v>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11506</v>
      </c>
      <c r="B8" s="13">
        <v>264814</v>
      </c>
      <c r="C8" s="3" t="s">
        <v>14</v>
      </c>
      <c r="D8" s="3" t="s">
        <v>16</v>
      </c>
      <c r="E8" s="3">
        <v>25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11506</v>
      </c>
      <c r="B9" s="13">
        <v>264815</v>
      </c>
      <c r="C9" s="3" t="s">
        <v>14</v>
      </c>
      <c r="D9" s="3" t="s">
        <v>17</v>
      </c>
      <c r="E9" s="3">
        <v>25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11506</v>
      </c>
      <c r="B10" s="13">
        <v>264816</v>
      </c>
      <c r="C10" s="3" t="s">
        <v>14</v>
      </c>
      <c r="D10" s="3" t="s">
        <v>18</v>
      </c>
      <c r="E10" s="3">
        <v>25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11506</v>
      </c>
      <c r="B11" s="13">
        <v>264817</v>
      </c>
      <c r="C11" s="3" t="s">
        <v>14</v>
      </c>
      <c r="D11" s="3" t="s">
        <v>19</v>
      </c>
      <c r="E11" s="3">
        <v>20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11506</v>
      </c>
      <c r="B12" s="13">
        <v>264821</v>
      </c>
      <c r="C12" s="3" t="s">
        <v>14</v>
      </c>
      <c r="D12" s="3" t="s">
        <v>20</v>
      </c>
      <c r="E12" s="3">
        <v>15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11506</v>
      </c>
      <c r="B13" s="13">
        <v>264822</v>
      </c>
      <c r="C13" s="3" t="s">
        <v>14</v>
      </c>
      <c r="D13" s="3" t="s">
        <v>21</v>
      </c>
      <c r="E13" s="3">
        <v>15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11506</v>
      </c>
      <c r="B14" s="13">
        <v>100267</v>
      </c>
      <c r="C14" s="3" t="s">
        <v>14</v>
      </c>
      <c r="D14" s="3" t="s">
        <v>22</v>
      </c>
      <c r="E14" s="3">
        <v>40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11506</v>
      </c>
      <c r="B15" s="13">
        <v>100268</v>
      </c>
      <c r="C15" s="3" t="s">
        <v>14</v>
      </c>
      <c r="D15" s="3" t="s">
        <v>23</v>
      </c>
      <c r="E15" s="3">
        <v>30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11506</v>
      </c>
      <c r="B16" s="13">
        <v>100276</v>
      </c>
      <c r="C16" s="3" t="s">
        <v>14</v>
      </c>
      <c r="D16" s="3" t="s">
        <v>24</v>
      </c>
      <c r="E16" s="3">
        <v>5</v>
      </c>
      <c r="F16" s="9">
        <v>5</v>
      </c>
      <c r="G16" s="9"/>
      <c r="H16" s="9">
        <v>5</v>
      </c>
      <c r="I16" s="9">
        <v>5</v>
      </c>
      <c r="J16" s="9">
        <v>5</v>
      </c>
      <c r="K16" s="9">
        <v>3</v>
      </c>
      <c r="L16" s="9"/>
      <c r="M16" s="9">
        <v>5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11506</v>
      </c>
      <c r="B17" s="13">
        <v>100277</v>
      </c>
      <c r="C17" s="3" t="s">
        <v>14</v>
      </c>
      <c r="D17" s="3" t="s">
        <v>25</v>
      </c>
      <c r="E17" s="3">
        <v>10</v>
      </c>
      <c r="F17" s="9">
        <v>10</v>
      </c>
      <c r="G17" s="9"/>
      <c r="H17" s="9">
        <v>10</v>
      </c>
      <c r="I17" s="9">
        <v>10</v>
      </c>
      <c r="J17" s="9">
        <v>10</v>
      </c>
      <c r="K17" s="9">
        <v>10</v>
      </c>
      <c r="L17" s="9"/>
      <c r="M17" s="9">
        <v>10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11506</v>
      </c>
      <c r="B18" s="13">
        <v>100278</v>
      </c>
      <c r="C18" s="3" t="s">
        <v>14</v>
      </c>
      <c r="D18" s="3" t="s">
        <v>26</v>
      </c>
      <c r="E18" s="3">
        <v>10</v>
      </c>
      <c r="F18" s="9">
        <v>6</v>
      </c>
      <c r="G18" s="9"/>
      <c r="H18" s="9">
        <v>8</v>
      </c>
      <c r="I18" s="9">
        <v>7</v>
      </c>
      <c r="J18" s="9">
        <v>8</v>
      </c>
      <c r="K18" s="9">
        <v>8</v>
      </c>
      <c r="L18" s="9"/>
      <c r="M18" s="9">
        <v>6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11506</v>
      </c>
      <c r="B19" s="13">
        <v>100279</v>
      </c>
      <c r="C19" s="3" t="s">
        <v>14</v>
      </c>
      <c r="D19" s="3" t="s">
        <v>27</v>
      </c>
      <c r="E19" s="3">
        <v>10</v>
      </c>
      <c r="F19" s="9">
        <v>5</v>
      </c>
      <c r="G19" s="9"/>
      <c r="H19" s="9">
        <v>10</v>
      </c>
      <c r="I19" s="9">
        <v>9</v>
      </c>
      <c r="J19" s="9">
        <v>10</v>
      </c>
      <c r="K19" s="9">
        <v>10</v>
      </c>
      <c r="L19" s="9"/>
      <c r="M19" s="9">
        <v>6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A20" s="13">
        <v>11506</v>
      </c>
      <c r="B20" s="13">
        <v>100280</v>
      </c>
      <c r="C20" s="3" t="s">
        <v>14</v>
      </c>
      <c r="D20" s="3" t="s">
        <v>28</v>
      </c>
      <c r="E20" s="3">
        <v>15</v>
      </c>
      <c r="F20" s="9">
        <v>12</v>
      </c>
      <c r="G20" s="9"/>
      <c r="H20" s="9">
        <v>13</v>
      </c>
      <c r="I20" s="9">
        <v>15</v>
      </c>
      <c r="J20" s="9">
        <v>14</v>
      </c>
      <c r="K20" s="9">
        <v>12</v>
      </c>
      <c r="L20" s="9"/>
      <c r="M20" s="9">
        <v>0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A21" s="13">
        <v>11506</v>
      </c>
      <c r="B21" s="13">
        <v>100282</v>
      </c>
      <c r="C21" s="3" t="s">
        <v>14</v>
      </c>
      <c r="D21" s="3" t="s">
        <v>29</v>
      </c>
      <c r="E21" s="3">
        <v>20</v>
      </c>
      <c r="F21" s="9">
        <v>12</v>
      </c>
      <c r="G21" s="9"/>
      <c r="H21" s="9">
        <v>10</v>
      </c>
      <c r="I21" s="9">
        <v>15</v>
      </c>
      <c r="J21" s="9">
        <v>14</v>
      </c>
      <c r="K21" s="9">
        <v>6</v>
      </c>
      <c r="L21" s="9"/>
      <c r="M21" s="9">
        <v>14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A22" s="13">
        <v>11506</v>
      </c>
      <c r="B22" s="13">
        <v>100283</v>
      </c>
      <c r="C22" s="3" t="s">
        <v>14</v>
      </c>
      <c r="D22" s="3" t="s">
        <v>30</v>
      </c>
      <c r="E22" s="3">
        <v>20</v>
      </c>
      <c r="F22" s="9">
        <v>18</v>
      </c>
      <c r="G22" s="9"/>
      <c r="H22" s="9">
        <v>15</v>
      </c>
      <c r="I22" s="9">
        <v>19</v>
      </c>
      <c r="J22" s="9">
        <v>18</v>
      </c>
      <c r="K22" s="9">
        <v>10</v>
      </c>
      <c r="L22" s="9"/>
      <c r="M22" s="9">
        <v>20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A23" s="13">
        <v>11506</v>
      </c>
      <c r="B23" s="13">
        <v>100284</v>
      </c>
      <c r="C23" s="3" t="s">
        <v>14</v>
      </c>
      <c r="D23" s="3" t="s">
        <v>28</v>
      </c>
      <c r="E23" s="3">
        <v>10</v>
      </c>
      <c r="F23" s="9">
        <v>6</v>
      </c>
      <c r="G23" s="9"/>
      <c r="H23" s="9">
        <v>8</v>
      </c>
      <c r="I23" s="9">
        <v>9</v>
      </c>
      <c r="J23" s="9">
        <v>8</v>
      </c>
      <c r="K23" s="9">
        <v>6</v>
      </c>
      <c r="L23" s="9"/>
      <c r="M23" s="9">
        <v>10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A24" s="13">
        <v>11506</v>
      </c>
      <c r="B24" s="13">
        <v>100286</v>
      </c>
      <c r="C24" s="3" t="s">
        <v>14</v>
      </c>
      <c r="D24" s="3" t="s">
        <v>31</v>
      </c>
      <c r="E24" s="3">
        <v>25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A25" s="13">
        <v>11506</v>
      </c>
      <c r="B25" s="13">
        <v>100287</v>
      </c>
      <c r="C25" s="3" t="s">
        <v>14</v>
      </c>
      <c r="D25" s="3" t="s">
        <v>32</v>
      </c>
      <c r="E25" s="3">
        <v>25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A26" s="13">
        <v>11506</v>
      </c>
      <c r="B26" s="13">
        <v>100288</v>
      </c>
      <c r="C26" s="14" t="s">
        <v>14</v>
      </c>
      <c r="D26" s="3" t="s">
        <v>33</v>
      </c>
      <c r="E26" s="3">
        <v>25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A27" s="13">
        <v>11506</v>
      </c>
      <c r="B27" s="13">
        <v>100289</v>
      </c>
      <c r="C27" s="3" t="s">
        <v>14</v>
      </c>
      <c r="D27" s="3" t="s">
        <v>34</v>
      </c>
      <c r="E27" s="3">
        <v>25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A28" s="13">
        <v>11506</v>
      </c>
      <c r="B28" s="13">
        <v>264818</v>
      </c>
      <c r="C28" s="15" t="s">
        <v>35</v>
      </c>
      <c r="D28" s="15" t="s">
        <v>36</v>
      </c>
      <c r="E28" s="15">
        <v>-10</v>
      </c>
      <c r="F28" s="16"/>
      <c r="G28" s="16"/>
      <c r="H28" s="16"/>
      <c r="I28" s="16"/>
      <c r="J28" s="16"/>
      <c r="K28" s="16"/>
      <c r="L28" s="16"/>
      <c r="M28" s="16"/>
      <c r="N28" s="16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A29" s="13">
        <v>11506</v>
      </c>
      <c r="B29" s="13">
        <v>100269</v>
      </c>
      <c r="C29" s="15" t="s">
        <v>35</v>
      </c>
      <c r="D29" s="15" t="s">
        <v>37</v>
      </c>
      <c r="E29" s="15">
        <v>-10</v>
      </c>
      <c r="F29" s="16"/>
      <c r="G29" s="16"/>
      <c r="H29" s="16"/>
      <c r="I29" s="16"/>
      <c r="J29" s="16"/>
      <c r="K29" s="16"/>
      <c r="L29" s="16"/>
      <c r="M29" s="16"/>
      <c r="N29" s="16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A30" s="13">
        <v>11506</v>
      </c>
      <c r="B30" s="13">
        <v>100273</v>
      </c>
      <c r="C30" s="15" t="s">
        <v>35</v>
      </c>
      <c r="D30" s="15" t="s">
        <v>38</v>
      </c>
      <c r="E30" s="15">
        <v>-10</v>
      </c>
      <c r="F30" s="16"/>
      <c r="G30" s="16"/>
      <c r="H30" s="16">
        <v>-5</v>
      </c>
      <c r="I30" s="16"/>
      <c r="J30" s="16"/>
      <c r="K30" s="16"/>
      <c r="L30" s="16"/>
      <c r="M30" s="16"/>
      <c r="N30" s="16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A31" s="13">
        <v>11506</v>
      </c>
      <c r="B31" s="13">
        <v>100290</v>
      </c>
      <c r="C31" s="15" t="s">
        <v>35</v>
      </c>
      <c r="D31" s="15" t="s">
        <v>39</v>
      </c>
      <c r="E31" s="15">
        <v>-10</v>
      </c>
      <c r="F31" s="16"/>
      <c r="G31" s="16"/>
      <c r="H31" s="16"/>
      <c r="I31" s="16"/>
      <c r="J31" s="16"/>
      <c r="K31" s="16"/>
      <c r="L31" s="16"/>
      <c r="M31" s="16"/>
      <c r="N31" s="16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A32" s="13">
        <v>11506</v>
      </c>
      <c r="B32" s="13">
        <v>100291</v>
      </c>
      <c r="C32" s="15" t="s">
        <v>35</v>
      </c>
      <c r="D32" s="15" t="s">
        <v>40</v>
      </c>
      <c r="E32" s="15">
        <v>-5</v>
      </c>
      <c r="F32" s="16"/>
      <c r="G32" s="16"/>
      <c r="H32" s="16"/>
      <c r="I32" s="16"/>
      <c r="J32" s="16"/>
      <c r="K32" s="16"/>
      <c r="L32" s="16"/>
      <c r="M32" s="16"/>
      <c r="N32" s="16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1:78" x14ac:dyDescent="0.2">
      <c r="A33" s="13">
        <v>11506</v>
      </c>
      <c r="B33" s="13">
        <v>100292</v>
      </c>
      <c r="C33" s="15" t="s">
        <v>35</v>
      </c>
      <c r="D33" s="15" t="s">
        <v>41</v>
      </c>
      <c r="E33" s="15">
        <v>-10</v>
      </c>
      <c r="F33" s="16"/>
      <c r="G33" s="16"/>
      <c r="H33" s="16"/>
      <c r="I33" s="16"/>
      <c r="J33" s="16"/>
      <c r="K33" s="16"/>
      <c r="L33" s="16"/>
      <c r="M33" s="16"/>
      <c r="N33" s="16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1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1:78" x14ac:dyDescent="0.2">
      <c r="C35" t="s">
        <v>42</v>
      </c>
      <c r="E35">
        <f>SUMIF($E$6:$E$33, "&gt;0")</f>
        <v>400</v>
      </c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1:78" x14ac:dyDescent="0.2">
      <c r="C36" t="s">
        <v>43</v>
      </c>
      <c r="F36" s="17">
        <f>SUM($F$7:$F$33)</f>
        <v>74</v>
      </c>
      <c r="G36" s="17">
        <f>SUM($G$7:$G$33)</f>
        <v>0</v>
      </c>
      <c r="H36" s="17">
        <f>SUM($H$7:$H$33)</f>
        <v>74</v>
      </c>
      <c r="I36" s="17">
        <f>SUM($I$7:$I$33)</f>
        <v>89</v>
      </c>
      <c r="J36" s="17">
        <f>SUM($J$7:$J$33)</f>
        <v>87</v>
      </c>
      <c r="K36" s="17">
        <f>SUM($K$7:$K$33)</f>
        <v>65</v>
      </c>
      <c r="L36" s="17">
        <f>SUM($L$7:$L$33)</f>
        <v>0</v>
      </c>
      <c r="M36" s="17">
        <f>SUM($M$7:$M$33)</f>
        <v>71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1:78" x14ac:dyDescent="0.2">
      <c r="D37" t="s">
        <v>45</v>
      </c>
      <c r="E37" t="s">
        <v>46</v>
      </c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1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1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1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1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1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1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1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1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1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1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1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M7">
    <cfRule type="cellIs" dxfId="530" priority="1" stopIfTrue="1" operator="greaterThan">
      <formula>$E$7</formula>
    </cfRule>
    <cfRule type="cellIs" dxfId="529" priority="2" stopIfTrue="1" operator="equal">
      <formula>""</formula>
    </cfRule>
  </conditionalFormatting>
  <conditionalFormatting sqref="E8:M8">
    <cfRule type="cellIs" dxfId="528" priority="3" stopIfTrue="1" operator="greaterThan">
      <formula>$E$8</formula>
    </cfRule>
    <cfRule type="cellIs" dxfId="527" priority="4" stopIfTrue="1" operator="equal">
      <formula>""</formula>
    </cfRule>
  </conditionalFormatting>
  <conditionalFormatting sqref="E9:M9">
    <cfRule type="cellIs" dxfId="526" priority="5" stopIfTrue="1" operator="greaterThan">
      <formula>$E$9</formula>
    </cfRule>
    <cfRule type="cellIs" dxfId="525" priority="6" stopIfTrue="1" operator="equal">
      <formula>""</formula>
    </cfRule>
  </conditionalFormatting>
  <conditionalFormatting sqref="E10:M10">
    <cfRule type="cellIs" dxfId="524" priority="7" stopIfTrue="1" operator="greaterThan">
      <formula>$E$10</formula>
    </cfRule>
    <cfRule type="cellIs" dxfId="523" priority="8" stopIfTrue="1" operator="equal">
      <formula>""</formula>
    </cfRule>
  </conditionalFormatting>
  <conditionalFormatting sqref="E11:M11">
    <cfRule type="cellIs" dxfId="522" priority="9" stopIfTrue="1" operator="greaterThan">
      <formula>$E$11</formula>
    </cfRule>
    <cfRule type="cellIs" dxfId="521" priority="10" stopIfTrue="1" operator="equal">
      <formula>""</formula>
    </cfRule>
  </conditionalFormatting>
  <conditionalFormatting sqref="E12:M12">
    <cfRule type="cellIs" dxfId="520" priority="11" stopIfTrue="1" operator="greaterThan">
      <formula>$E$12</formula>
    </cfRule>
    <cfRule type="cellIs" dxfId="519" priority="12" stopIfTrue="1" operator="equal">
      <formula>""</formula>
    </cfRule>
  </conditionalFormatting>
  <conditionalFormatting sqref="E13:M13">
    <cfRule type="cellIs" dxfId="518" priority="13" stopIfTrue="1" operator="greaterThan">
      <formula>$E$13</formula>
    </cfRule>
    <cfRule type="cellIs" dxfId="517" priority="14" stopIfTrue="1" operator="equal">
      <formula>""</formula>
    </cfRule>
  </conditionalFormatting>
  <conditionalFormatting sqref="E14:M14">
    <cfRule type="cellIs" dxfId="516" priority="15" stopIfTrue="1" operator="greaterThan">
      <formula>$E$14</formula>
    </cfRule>
    <cfRule type="cellIs" dxfId="515" priority="16" stopIfTrue="1" operator="equal">
      <formula>""</formula>
    </cfRule>
  </conditionalFormatting>
  <conditionalFormatting sqref="E15:M15">
    <cfRule type="cellIs" dxfId="514" priority="17" stopIfTrue="1" operator="greaterThan">
      <formula>$E$15</formula>
    </cfRule>
    <cfRule type="cellIs" dxfId="513" priority="18" stopIfTrue="1" operator="equal">
      <formula>""</formula>
    </cfRule>
  </conditionalFormatting>
  <conditionalFormatting sqref="E16:M16">
    <cfRule type="cellIs" dxfId="512" priority="19" stopIfTrue="1" operator="greaterThan">
      <formula>$E$16</formula>
    </cfRule>
    <cfRule type="cellIs" dxfId="511" priority="20" stopIfTrue="1" operator="equal">
      <formula>""</formula>
    </cfRule>
  </conditionalFormatting>
  <conditionalFormatting sqref="E17:M17">
    <cfRule type="cellIs" dxfId="510" priority="21" stopIfTrue="1" operator="greaterThan">
      <formula>$E$17</formula>
    </cfRule>
    <cfRule type="cellIs" dxfId="509" priority="22" stopIfTrue="1" operator="equal">
      <formula>""</formula>
    </cfRule>
  </conditionalFormatting>
  <conditionalFormatting sqref="E18:M18">
    <cfRule type="cellIs" dxfId="508" priority="23" stopIfTrue="1" operator="greaterThan">
      <formula>$E$18</formula>
    </cfRule>
    <cfRule type="cellIs" dxfId="507" priority="24" stopIfTrue="1" operator="equal">
      <formula>""</formula>
    </cfRule>
  </conditionalFormatting>
  <conditionalFormatting sqref="E19:M19">
    <cfRule type="cellIs" dxfId="506" priority="25" stopIfTrue="1" operator="greaterThan">
      <formula>$E$19</formula>
    </cfRule>
    <cfRule type="cellIs" dxfId="505" priority="26" stopIfTrue="1" operator="equal">
      <formula>""</formula>
    </cfRule>
  </conditionalFormatting>
  <conditionalFormatting sqref="E20:M20">
    <cfRule type="cellIs" dxfId="504" priority="27" stopIfTrue="1" operator="greaterThan">
      <formula>$E$20</formula>
    </cfRule>
    <cfRule type="cellIs" dxfId="503" priority="28" stopIfTrue="1" operator="equal">
      <formula>""</formula>
    </cfRule>
  </conditionalFormatting>
  <conditionalFormatting sqref="E21:M21">
    <cfRule type="cellIs" dxfId="502" priority="29" stopIfTrue="1" operator="greaterThan">
      <formula>$E$21</formula>
    </cfRule>
    <cfRule type="cellIs" dxfId="501" priority="30" stopIfTrue="1" operator="equal">
      <formula>""</formula>
    </cfRule>
  </conditionalFormatting>
  <conditionalFormatting sqref="E22:M22">
    <cfRule type="cellIs" dxfId="500" priority="31" stopIfTrue="1" operator="greaterThan">
      <formula>$E$22</formula>
    </cfRule>
    <cfRule type="cellIs" dxfId="499" priority="32" stopIfTrue="1" operator="equal">
      <formula>""</formula>
    </cfRule>
  </conditionalFormatting>
  <conditionalFormatting sqref="E23:M23">
    <cfRule type="cellIs" dxfId="498" priority="33" stopIfTrue="1" operator="greaterThan">
      <formula>$E$23</formula>
    </cfRule>
    <cfRule type="cellIs" dxfId="497" priority="34" stopIfTrue="1" operator="equal">
      <formula>""</formula>
    </cfRule>
  </conditionalFormatting>
  <conditionalFormatting sqref="E24:M24">
    <cfRule type="cellIs" dxfId="496" priority="35" stopIfTrue="1" operator="greaterThan">
      <formula>$E$24</formula>
    </cfRule>
    <cfRule type="cellIs" dxfId="495" priority="36" stopIfTrue="1" operator="equal">
      <formula>""</formula>
    </cfRule>
  </conditionalFormatting>
  <conditionalFormatting sqref="E25:M25">
    <cfRule type="cellIs" dxfId="494" priority="37" stopIfTrue="1" operator="greaterThan">
      <formula>$E$25</formula>
    </cfRule>
    <cfRule type="cellIs" dxfId="493" priority="38" stopIfTrue="1" operator="equal">
      <formula>""</formula>
    </cfRule>
  </conditionalFormatting>
  <conditionalFormatting sqref="E26:M26">
    <cfRule type="cellIs" dxfId="492" priority="39" stopIfTrue="1" operator="greaterThan">
      <formula>$E$26</formula>
    </cfRule>
    <cfRule type="cellIs" dxfId="491" priority="40" stopIfTrue="1" operator="equal">
      <formula>""</formula>
    </cfRule>
  </conditionalFormatting>
  <conditionalFormatting sqref="E27:M27">
    <cfRule type="cellIs" dxfId="490" priority="41" stopIfTrue="1" operator="greaterThan">
      <formula>$E$27</formula>
    </cfRule>
  </conditionalFormatting>
  <conditionalFormatting sqref="E27:M27">
    <cfRule type="cellIs" dxfId="489" priority="42" stopIfTrue="1" operator="equal">
      <formula>""</formula>
    </cfRule>
  </conditionalFormatting>
  <conditionalFormatting sqref="E28:M28">
    <cfRule type="cellIs" dxfId="488" priority="43" stopIfTrue="1" operator="lessThan">
      <formula>$E$28</formula>
    </cfRule>
  </conditionalFormatting>
  <conditionalFormatting sqref="E28:M28">
    <cfRule type="cellIs" dxfId="487" priority="44" stopIfTrue="1" operator="greaterThan">
      <formula>0</formula>
    </cfRule>
  </conditionalFormatting>
  <conditionalFormatting sqref="E29:M29">
    <cfRule type="cellIs" dxfId="486" priority="45" stopIfTrue="1" operator="lessThan">
      <formula>$E$29</formula>
    </cfRule>
  </conditionalFormatting>
  <conditionalFormatting sqref="E29:M29">
    <cfRule type="cellIs" dxfId="485" priority="46" stopIfTrue="1" operator="greaterThan">
      <formula>0</formula>
    </cfRule>
  </conditionalFormatting>
  <conditionalFormatting sqref="E30:M30">
    <cfRule type="cellIs" dxfId="484" priority="47" stopIfTrue="1" operator="lessThan">
      <formula>$E$30</formula>
    </cfRule>
  </conditionalFormatting>
  <conditionalFormatting sqref="E30:M30">
    <cfRule type="cellIs" dxfId="483" priority="48" stopIfTrue="1" operator="greaterThan">
      <formula>0</formula>
    </cfRule>
  </conditionalFormatting>
  <conditionalFormatting sqref="E31:M31">
    <cfRule type="cellIs" dxfId="482" priority="49" stopIfTrue="1" operator="lessThan">
      <formula>$E$31</formula>
    </cfRule>
  </conditionalFormatting>
  <conditionalFormatting sqref="E31:M31">
    <cfRule type="cellIs" dxfId="481" priority="50" stopIfTrue="1" operator="greaterThan">
      <formula>0</formula>
    </cfRule>
  </conditionalFormatting>
  <conditionalFormatting sqref="E32:M32">
    <cfRule type="cellIs" dxfId="480" priority="51" stopIfTrue="1" operator="lessThan">
      <formula>$E$32</formula>
    </cfRule>
  </conditionalFormatting>
  <conditionalFormatting sqref="E32:M32">
    <cfRule type="cellIs" dxfId="479" priority="52" stopIfTrue="1" operator="greaterThan">
      <formula>0</formula>
    </cfRule>
  </conditionalFormatting>
  <conditionalFormatting sqref="E33:M33">
    <cfRule type="cellIs" dxfId="478" priority="53" stopIfTrue="1" operator="lessThan">
      <formula>$E$33</formula>
    </cfRule>
  </conditionalFormatting>
  <conditionalFormatting sqref="E33:M33">
    <cfRule type="cellIs" dxfId="477" priority="54" stopIfTrue="1" operator="greaterThan">
      <formula>0</formula>
    </cfRule>
  </conditionalFormatting>
  <conditionalFormatting sqref="C36:M36">
    <cfRule type="cellIs" dxfId="476" priority="55" stopIfTrue="1" operator="equal">
      <formula>$D$38</formula>
    </cfRule>
  </conditionalFormatting>
  <conditionalFormatting sqref="C36:M36">
    <cfRule type="cellIs" dxfId="475" priority="56" stopIfTrue="1" operator="equal">
      <formula>$D$39</formula>
    </cfRule>
  </conditionalFormatting>
  <conditionalFormatting sqref="C36:M36">
    <cfRule type="cellIs" dxfId="474" priority="57" stopIfTrue="1" operator="equal">
      <formula>$D$40</formula>
    </cfRule>
  </conditionalFormatting>
  <conditionalFormatting sqref="C36:M36">
    <cfRule type="cellIs" dxfId="473" priority="58" stopIfTrue="1" operator="equal">
      <formula>$D$41</formula>
    </cfRule>
  </conditionalFormatting>
  <conditionalFormatting sqref="C36:M36">
    <cfRule type="cellIs" dxfId="472" priority="59" stopIfTrue="1" operator="equal">
      <formula>$D$42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N23" sqref="N23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51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5122</v>
      </c>
      <c r="G6" s="1">
        <v>5242</v>
      </c>
      <c r="H6" s="1">
        <v>5243</v>
      </c>
      <c r="I6" s="1">
        <v>5245</v>
      </c>
      <c r="J6" s="1">
        <v>5248</v>
      </c>
      <c r="K6" s="1">
        <v>5249</v>
      </c>
      <c r="L6" s="1">
        <v>5294</v>
      </c>
      <c r="M6" s="1">
        <v>5295</v>
      </c>
    </row>
    <row r="7" spans="1:78" x14ac:dyDescent="0.2">
      <c r="A7" s="13">
        <v>11506</v>
      </c>
      <c r="B7" s="13">
        <v>264813</v>
      </c>
      <c r="C7" s="12" t="s">
        <v>14</v>
      </c>
      <c r="D7" s="3" t="s">
        <v>15</v>
      </c>
      <c r="E7" s="3">
        <v>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11506</v>
      </c>
      <c r="B8" s="13">
        <v>264814</v>
      </c>
      <c r="C8" s="3" t="s">
        <v>14</v>
      </c>
      <c r="D8" s="3" t="s">
        <v>16</v>
      </c>
      <c r="E8" s="3">
        <v>25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11506</v>
      </c>
      <c r="B9" s="13">
        <v>264815</v>
      </c>
      <c r="C9" s="3" t="s">
        <v>14</v>
      </c>
      <c r="D9" s="3" t="s">
        <v>17</v>
      </c>
      <c r="E9" s="3">
        <v>25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11506</v>
      </c>
      <c r="B10" s="13">
        <v>264816</v>
      </c>
      <c r="C10" s="3" t="s">
        <v>14</v>
      </c>
      <c r="D10" s="3" t="s">
        <v>18</v>
      </c>
      <c r="E10" s="3">
        <v>25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11506</v>
      </c>
      <c r="B11" s="13">
        <v>264817</v>
      </c>
      <c r="C11" s="3" t="s">
        <v>14</v>
      </c>
      <c r="D11" s="3" t="s">
        <v>19</v>
      </c>
      <c r="E11" s="3">
        <v>20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11506</v>
      </c>
      <c r="B12" s="13">
        <v>264821</v>
      </c>
      <c r="C12" s="3" t="s">
        <v>14</v>
      </c>
      <c r="D12" s="3" t="s">
        <v>20</v>
      </c>
      <c r="E12" s="3">
        <v>15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11506</v>
      </c>
      <c r="B13" s="13">
        <v>264822</v>
      </c>
      <c r="C13" s="3" t="s">
        <v>14</v>
      </c>
      <c r="D13" s="3" t="s">
        <v>21</v>
      </c>
      <c r="E13" s="3">
        <v>15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11506</v>
      </c>
      <c r="B14" s="13">
        <v>100267</v>
      </c>
      <c r="C14" s="3" t="s">
        <v>14</v>
      </c>
      <c r="D14" s="3" t="s">
        <v>22</v>
      </c>
      <c r="E14" s="3">
        <v>40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11506</v>
      </c>
      <c r="B15" s="13">
        <v>100268</v>
      </c>
      <c r="C15" s="3" t="s">
        <v>14</v>
      </c>
      <c r="D15" s="3" t="s">
        <v>23</v>
      </c>
      <c r="E15" s="3">
        <v>30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11506</v>
      </c>
      <c r="B16" s="13">
        <v>100276</v>
      </c>
      <c r="C16" s="3" t="s">
        <v>14</v>
      </c>
      <c r="D16" s="3" t="s">
        <v>24</v>
      </c>
      <c r="E16" s="3">
        <v>5</v>
      </c>
      <c r="F16" s="9">
        <v>5</v>
      </c>
      <c r="G16" s="9"/>
      <c r="H16" s="9">
        <v>5</v>
      </c>
      <c r="I16" s="9">
        <v>5</v>
      </c>
      <c r="J16" s="9">
        <v>5</v>
      </c>
      <c r="K16" s="9">
        <v>5</v>
      </c>
      <c r="L16" s="9"/>
      <c r="M16" s="9">
        <v>5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11506</v>
      </c>
      <c r="B17" s="13">
        <v>100277</v>
      </c>
      <c r="C17" s="3" t="s">
        <v>14</v>
      </c>
      <c r="D17" s="3" t="s">
        <v>25</v>
      </c>
      <c r="E17" s="3">
        <v>10</v>
      </c>
      <c r="F17" s="9">
        <v>7</v>
      </c>
      <c r="G17" s="9"/>
      <c r="H17" s="9">
        <v>5</v>
      </c>
      <c r="I17" s="9">
        <v>8</v>
      </c>
      <c r="J17" s="9">
        <v>7</v>
      </c>
      <c r="K17" s="9">
        <v>3</v>
      </c>
      <c r="L17" s="9"/>
      <c r="M17" s="9">
        <v>8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11506</v>
      </c>
      <c r="B18" s="13">
        <v>100278</v>
      </c>
      <c r="C18" s="3" t="s">
        <v>14</v>
      </c>
      <c r="D18" s="3" t="s">
        <v>26</v>
      </c>
      <c r="E18" s="3">
        <v>10</v>
      </c>
      <c r="F18" s="9">
        <v>8</v>
      </c>
      <c r="G18" s="9"/>
      <c r="H18" s="9">
        <v>5</v>
      </c>
      <c r="I18" s="9">
        <v>8</v>
      </c>
      <c r="J18" s="9">
        <v>8</v>
      </c>
      <c r="K18" s="9">
        <v>7</v>
      </c>
      <c r="L18" s="9"/>
      <c r="M18" s="9">
        <v>10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11506</v>
      </c>
      <c r="B19" s="13">
        <v>100279</v>
      </c>
      <c r="C19" s="3" t="s">
        <v>14</v>
      </c>
      <c r="D19" s="3" t="s">
        <v>27</v>
      </c>
      <c r="E19" s="3">
        <v>10</v>
      </c>
      <c r="F19" s="9">
        <v>8</v>
      </c>
      <c r="G19" s="9"/>
      <c r="H19" s="9">
        <v>8</v>
      </c>
      <c r="I19" s="9">
        <v>8</v>
      </c>
      <c r="J19" s="9">
        <v>8</v>
      </c>
      <c r="K19" s="9">
        <v>7</v>
      </c>
      <c r="L19" s="9"/>
      <c r="M19" s="9">
        <v>10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A20" s="13">
        <v>11506</v>
      </c>
      <c r="B20" s="13">
        <v>100280</v>
      </c>
      <c r="C20" s="3" t="s">
        <v>14</v>
      </c>
      <c r="D20" s="3" t="s">
        <v>28</v>
      </c>
      <c r="E20" s="3">
        <v>15</v>
      </c>
      <c r="F20" s="9">
        <v>13</v>
      </c>
      <c r="G20" s="9"/>
      <c r="H20" s="9">
        <v>8</v>
      </c>
      <c r="I20" s="9">
        <v>14</v>
      </c>
      <c r="J20" s="9">
        <v>13</v>
      </c>
      <c r="K20" s="9">
        <v>10</v>
      </c>
      <c r="L20" s="9"/>
      <c r="M20" s="9">
        <v>14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A21" s="13">
        <v>11506</v>
      </c>
      <c r="B21" s="13">
        <v>100282</v>
      </c>
      <c r="C21" s="3" t="s">
        <v>14</v>
      </c>
      <c r="D21" s="3" t="s">
        <v>29</v>
      </c>
      <c r="E21" s="3">
        <v>20</v>
      </c>
      <c r="F21" s="9">
        <v>17</v>
      </c>
      <c r="G21" s="9"/>
      <c r="H21" s="9">
        <v>10</v>
      </c>
      <c r="I21" s="9">
        <v>15</v>
      </c>
      <c r="J21" s="9">
        <v>16</v>
      </c>
      <c r="K21" s="9">
        <v>15</v>
      </c>
      <c r="L21" s="9"/>
      <c r="M21" s="9">
        <v>18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A22" s="13">
        <v>11506</v>
      </c>
      <c r="B22" s="13">
        <v>100283</v>
      </c>
      <c r="C22" s="3" t="s">
        <v>14</v>
      </c>
      <c r="D22" s="3" t="s">
        <v>30</v>
      </c>
      <c r="E22" s="3">
        <v>20</v>
      </c>
      <c r="F22" s="9">
        <v>16</v>
      </c>
      <c r="G22" s="9"/>
      <c r="H22" s="9">
        <v>10</v>
      </c>
      <c r="I22" s="9">
        <v>8</v>
      </c>
      <c r="J22" s="9">
        <v>14</v>
      </c>
      <c r="K22" s="9">
        <v>15</v>
      </c>
      <c r="L22" s="9"/>
      <c r="M22" s="9">
        <v>19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A23" s="13">
        <v>11506</v>
      </c>
      <c r="B23" s="13">
        <v>100284</v>
      </c>
      <c r="C23" s="3" t="s">
        <v>14</v>
      </c>
      <c r="D23" s="3" t="s">
        <v>28</v>
      </c>
      <c r="E23" s="3">
        <v>10</v>
      </c>
      <c r="F23" s="9">
        <v>8</v>
      </c>
      <c r="G23" s="9"/>
      <c r="H23" s="9">
        <v>5</v>
      </c>
      <c r="I23" s="9">
        <v>7</v>
      </c>
      <c r="J23" s="9">
        <v>7</v>
      </c>
      <c r="K23" s="9">
        <v>5</v>
      </c>
      <c r="L23" s="9"/>
      <c r="M23" s="9">
        <v>10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A24" s="13">
        <v>11506</v>
      </c>
      <c r="B24" s="13">
        <v>100286</v>
      </c>
      <c r="C24" s="3" t="s">
        <v>14</v>
      </c>
      <c r="D24" s="3" t="s">
        <v>31</v>
      </c>
      <c r="E24" s="3">
        <v>25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A25" s="13">
        <v>11506</v>
      </c>
      <c r="B25" s="13">
        <v>100287</v>
      </c>
      <c r="C25" s="3" t="s">
        <v>14</v>
      </c>
      <c r="D25" s="3" t="s">
        <v>32</v>
      </c>
      <c r="E25" s="3">
        <v>25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A26" s="13">
        <v>11506</v>
      </c>
      <c r="B26" s="13">
        <v>100288</v>
      </c>
      <c r="C26" s="14" t="s">
        <v>14</v>
      </c>
      <c r="D26" s="3" t="s">
        <v>33</v>
      </c>
      <c r="E26" s="3">
        <v>25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A27" s="13">
        <v>11506</v>
      </c>
      <c r="B27" s="13">
        <v>100289</v>
      </c>
      <c r="C27" s="3" t="s">
        <v>14</v>
      </c>
      <c r="D27" s="3" t="s">
        <v>34</v>
      </c>
      <c r="E27" s="3">
        <v>25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A28" s="13">
        <v>11506</v>
      </c>
      <c r="B28" s="13">
        <v>264818</v>
      </c>
      <c r="C28" s="15" t="s">
        <v>35</v>
      </c>
      <c r="D28" s="15" t="s">
        <v>36</v>
      </c>
      <c r="E28" s="15">
        <v>-10</v>
      </c>
      <c r="F28" s="16"/>
      <c r="G28" s="16"/>
      <c r="H28" s="16"/>
      <c r="I28" s="16"/>
      <c r="J28" s="16"/>
      <c r="K28" s="16"/>
      <c r="L28" s="16"/>
      <c r="M28" s="16"/>
      <c r="N28" s="16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A29" s="13">
        <v>11506</v>
      </c>
      <c r="B29" s="13">
        <v>100269</v>
      </c>
      <c r="C29" s="15" t="s">
        <v>35</v>
      </c>
      <c r="D29" s="15" t="s">
        <v>37</v>
      </c>
      <c r="E29" s="15">
        <v>-10</v>
      </c>
      <c r="F29" s="16"/>
      <c r="G29" s="16"/>
      <c r="H29" s="16"/>
      <c r="I29" s="16"/>
      <c r="J29" s="16"/>
      <c r="K29" s="16"/>
      <c r="L29" s="16"/>
      <c r="M29" s="16"/>
      <c r="N29" s="16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A30" s="13">
        <v>11506</v>
      </c>
      <c r="B30" s="13">
        <v>100273</v>
      </c>
      <c r="C30" s="15" t="s">
        <v>35</v>
      </c>
      <c r="D30" s="15" t="s">
        <v>38</v>
      </c>
      <c r="E30" s="15">
        <v>-10</v>
      </c>
      <c r="F30" s="16"/>
      <c r="G30" s="16"/>
      <c r="H30" s="16"/>
      <c r="I30" s="16"/>
      <c r="J30" s="16"/>
      <c r="K30" s="16"/>
      <c r="L30" s="16"/>
      <c r="M30" s="16"/>
      <c r="N30" s="16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A31" s="13">
        <v>11506</v>
      </c>
      <c r="B31" s="13">
        <v>100290</v>
      </c>
      <c r="C31" s="15" t="s">
        <v>35</v>
      </c>
      <c r="D31" s="15" t="s">
        <v>39</v>
      </c>
      <c r="E31" s="15">
        <v>-10</v>
      </c>
      <c r="F31" s="16"/>
      <c r="G31" s="16"/>
      <c r="H31" s="16"/>
      <c r="I31" s="16"/>
      <c r="J31" s="16"/>
      <c r="K31" s="16"/>
      <c r="L31" s="16"/>
      <c r="M31" s="16"/>
      <c r="N31" s="16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A32" s="13">
        <v>11506</v>
      </c>
      <c r="B32" s="13">
        <v>100291</v>
      </c>
      <c r="C32" s="15" t="s">
        <v>35</v>
      </c>
      <c r="D32" s="15" t="s">
        <v>40</v>
      </c>
      <c r="E32" s="15">
        <v>-5</v>
      </c>
      <c r="F32" s="16"/>
      <c r="G32" s="16"/>
      <c r="H32" s="16"/>
      <c r="I32" s="16"/>
      <c r="J32" s="16"/>
      <c r="K32" s="16"/>
      <c r="L32" s="16"/>
      <c r="M32" s="16"/>
      <c r="N32" s="16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1:78" x14ac:dyDescent="0.2">
      <c r="A33" s="13">
        <v>11506</v>
      </c>
      <c r="B33" s="13">
        <v>100292</v>
      </c>
      <c r="C33" s="15" t="s">
        <v>35</v>
      </c>
      <c r="D33" s="15" t="s">
        <v>41</v>
      </c>
      <c r="E33" s="15">
        <v>-10</v>
      </c>
      <c r="F33" s="16"/>
      <c r="G33" s="16"/>
      <c r="H33" s="16"/>
      <c r="I33" s="16"/>
      <c r="J33" s="16"/>
      <c r="K33" s="16"/>
      <c r="L33" s="16"/>
      <c r="M33" s="16"/>
      <c r="N33" s="16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1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1:78" x14ac:dyDescent="0.2">
      <c r="C35" t="s">
        <v>42</v>
      </c>
      <c r="E35">
        <f>SUMIF($E$6:$E$33, "&gt;0")</f>
        <v>400</v>
      </c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1:78" x14ac:dyDescent="0.2">
      <c r="C36" t="s">
        <v>43</v>
      </c>
      <c r="F36" s="17">
        <f>SUM($F$7:$F$33)</f>
        <v>82</v>
      </c>
      <c r="G36" s="17">
        <f>SUM($G$7:$G$33)</f>
        <v>0</v>
      </c>
      <c r="H36" s="17">
        <f>SUM($H$7:$H$33)</f>
        <v>56</v>
      </c>
      <c r="I36" s="17">
        <f>SUM($I$7:$I$33)</f>
        <v>73</v>
      </c>
      <c r="J36" s="17">
        <f>SUM($J$7:$J$33)</f>
        <v>78</v>
      </c>
      <c r="K36" s="17">
        <f>SUM($K$7:$K$33)</f>
        <v>67</v>
      </c>
      <c r="L36" s="17">
        <f>SUM($L$7:$L$33)</f>
        <v>0</v>
      </c>
      <c r="M36" s="17">
        <f>SUM($M$7:$M$33)</f>
        <v>94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1:78" x14ac:dyDescent="0.2">
      <c r="D37" t="s">
        <v>45</v>
      </c>
      <c r="E37" t="s">
        <v>46</v>
      </c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1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1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1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1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1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1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1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1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1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1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1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M7">
    <cfRule type="cellIs" dxfId="471" priority="1" stopIfTrue="1" operator="greaterThan">
      <formula>$E$7</formula>
    </cfRule>
    <cfRule type="cellIs" dxfId="470" priority="2" stopIfTrue="1" operator="equal">
      <formula>""</formula>
    </cfRule>
  </conditionalFormatting>
  <conditionalFormatting sqref="E8:M8">
    <cfRule type="cellIs" dxfId="469" priority="3" stopIfTrue="1" operator="greaterThan">
      <formula>$E$8</formula>
    </cfRule>
    <cfRule type="cellIs" dxfId="468" priority="4" stopIfTrue="1" operator="equal">
      <formula>""</formula>
    </cfRule>
  </conditionalFormatting>
  <conditionalFormatting sqref="E9:M9">
    <cfRule type="cellIs" dxfId="467" priority="5" stopIfTrue="1" operator="greaterThan">
      <formula>$E$9</formula>
    </cfRule>
    <cfRule type="cellIs" dxfId="466" priority="6" stopIfTrue="1" operator="equal">
      <formula>""</formula>
    </cfRule>
  </conditionalFormatting>
  <conditionalFormatting sqref="E10:M10">
    <cfRule type="cellIs" dxfId="465" priority="7" stopIfTrue="1" operator="greaterThan">
      <formula>$E$10</formula>
    </cfRule>
    <cfRule type="cellIs" dxfId="464" priority="8" stopIfTrue="1" operator="equal">
      <formula>""</formula>
    </cfRule>
  </conditionalFormatting>
  <conditionalFormatting sqref="E11:M11">
    <cfRule type="cellIs" dxfId="463" priority="9" stopIfTrue="1" operator="greaterThan">
      <formula>$E$11</formula>
    </cfRule>
    <cfRule type="cellIs" dxfId="462" priority="10" stopIfTrue="1" operator="equal">
      <formula>""</formula>
    </cfRule>
  </conditionalFormatting>
  <conditionalFormatting sqref="E12:M12">
    <cfRule type="cellIs" dxfId="461" priority="11" stopIfTrue="1" operator="greaterThan">
      <formula>$E$12</formula>
    </cfRule>
    <cfRule type="cellIs" dxfId="460" priority="12" stopIfTrue="1" operator="equal">
      <formula>""</formula>
    </cfRule>
  </conditionalFormatting>
  <conditionalFormatting sqref="E13:M13">
    <cfRule type="cellIs" dxfId="459" priority="13" stopIfTrue="1" operator="greaterThan">
      <formula>$E$13</formula>
    </cfRule>
    <cfRule type="cellIs" dxfId="458" priority="14" stopIfTrue="1" operator="equal">
      <formula>""</formula>
    </cfRule>
  </conditionalFormatting>
  <conditionalFormatting sqref="E14:M14">
    <cfRule type="cellIs" dxfId="457" priority="15" stopIfTrue="1" operator="greaterThan">
      <formula>$E$14</formula>
    </cfRule>
    <cfRule type="cellIs" dxfId="456" priority="16" stopIfTrue="1" operator="equal">
      <formula>""</formula>
    </cfRule>
  </conditionalFormatting>
  <conditionalFormatting sqref="E15:M15">
    <cfRule type="cellIs" dxfId="455" priority="17" stopIfTrue="1" operator="greaterThan">
      <formula>$E$15</formula>
    </cfRule>
    <cfRule type="cellIs" dxfId="454" priority="18" stopIfTrue="1" operator="equal">
      <formula>""</formula>
    </cfRule>
  </conditionalFormatting>
  <conditionalFormatting sqref="E16:M16">
    <cfRule type="cellIs" dxfId="453" priority="19" stopIfTrue="1" operator="greaterThan">
      <formula>$E$16</formula>
    </cfRule>
    <cfRule type="cellIs" dxfId="452" priority="20" stopIfTrue="1" operator="equal">
      <formula>""</formula>
    </cfRule>
  </conditionalFormatting>
  <conditionalFormatting sqref="E17:M17">
    <cfRule type="cellIs" dxfId="451" priority="21" stopIfTrue="1" operator="greaterThan">
      <formula>$E$17</formula>
    </cfRule>
    <cfRule type="cellIs" dxfId="450" priority="22" stopIfTrue="1" operator="equal">
      <formula>""</formula>
    </cfRule>
  </conditionalFormatting>
  <conditionalFormatting sqref="E18:M18">
    <cfRule type="cellIs" dxfId="449" priority="23" stopIfTrue="1" operator="greaterThan">
      <formula>$E$18</formula>
    </cfRule>
    <cfRule type="cellIs" dxfId="448" priority="24" stopIfTrue="1" operator="equal">
      <formula>""</formula>
    </cfRule>
  </conditionalFormatting>
  <conditionalFormatting sqref="E19:M19">
    <cfRule type="cellIs" dxfId="447" priority="25" stopIfTrue="1" operator="greaterThan">
      <formula>$E$19</formula>
    </cfRule>
    <cfRule type="cellIs" dxfId="446" priority="26" stopIfTrue="1" operator="equal">
      <formula>""</formula>
    </cfRule>
  </conditionalFormatting>
  <conditionalFormatting sqref="E20:M20">
    <cfRule type="cellIs" dxfId="445" priority="27" stopIfTrue="1" operator="greaterThan">
      <formula>$E$20</formula>
    </cfRule>
    <cfRule type="cellIs" dxfId="444" priority="28" stopIfTrue="1" operator="equal">
      <formula>""</formula>
    </cfRule>
  </conditionalFormatting>
  <conditionalFormatting sqref="E21:M21">
    <cfRule type="cellIs" dxfId="443" priority="29" stopIfTrue="1" operator="greaterThan">
      <formula>$E$21</formula>
    </cfRule>
    <cfRule type="cellIs" dxfId="442" priority="30" stopIfTrue="1" operator="equal">
      <formula>""</formula>
    </cfRule>
  </conditionalFormatting>
  <conditionalFormatting sqref="E22:M22">
    <cfRule type="cellIs" dxfId="441" priority="31" stopIfTrue="1" operator="greaterThan">
      <formula>$E$22</formula>
    </cfRule>
    <cfRule type="cellIs" dxfId="440" priority="32" stopIfTrue="1" operator="equal">
      <formula>""</formula>
    </cfRule>
  </conditionalFormatting>
  <conditionalFormatting sqref="E23:M23">
    <cfRule type="cellIs" dxfId="439" priority="33" stopIfTrue="1" operator="greaterThan">
      <formula>$E$23</formula>
    </cfRule>
    <cfRule type="cellIs" dxfId="438" priority="34" stopIfTrue="1" operator="equal">
      <formula>""</formula>
    </cfRule>
  </conditionalFormatting>
  <conditionalFormatting sqref="E24:M24">
    <cfRule type="cellIs" dxfId="437" priority="35" stopIfTrue="1" operator="greaterThan">
      <formula>$E$24</formula>
    </cfRule>
    <cfRule type="cellIs" dxfId="436" priority="36" stopIfTrue="1" operator="equal">
      <formula>""</formula>
    </cfRule>
  </conditionalFormatting>
  <conditionalFormatting sqref="E25:M25">
    <cfRule type="cellIs" dxfId="435" priority="37" stopIfTrue="1" operator="greaterThan">
      <formula>$E$25</formula>
    </cfRule>
    <cfRule type="cellIs" dxfId="434" priority="38" stopIfTrue="1" operator="equal">
      <formula>""</formula>
    </cfRule>
  </conditionalFormatting>
  <conditionalFormatting sqref="E26:M26">
    <cfRule type="cellIs" dxfId="433" priority="39" stopIfTrue="1" operator="greaterThan">
      <formula>$E$26</formula>
    </cfRule>
    <cfRule type="cellIs" dxfId="432" priority="40" stopIfTrue="1" operator="equal">
      <formula>""</formula>
    </cfRule>
  </conditionalFormatting>
  <conditionalFormatting sqref="E27:M27">
    <cfRule type="cellIs" dxfId="431" priority="41" stopIfTrue="1" operator="greaterThan">
      <formula>$E$27</formula>
    </cfRule>
  </conditionalFormatting>
  <conditionalFormatting sqref="E27:M27">
    <cfRule type="cellIs" dxfId="430" priority="42" stopIfTrue="1" operator="equal">
      <formula>""</formula>
    </cfRule>
  </conditionalFormatting>
  <conditionalFormatting sqref="E28:M28">
    <cfRule type="cellIs" dxfId="429" priority="43" stopIfTrue="1" operator="lessThan">
      <formula>$E$28</formula>
    </cfRule>
  </conditionalFormatting>
  <conditionalFormatting sqref="E28:M28">
    <cfRule type="cellIs" dxfId="428" priority="44" stopIfTrue="1" operator="greaterThan">
      <formula>0</formula>
    </cfRule>
  </conditionalFormatting>
  <conditionalFormatting sqref="E29:M29">
    <cfRule type="cellIs" dxfId="427" priority="45" stopIfTrue="1" operator="lessThan">
      <formula>$E$29</formula>
    </cfRule>
  </conditionalFormatting>
  <conditionalFormatting sqref="E29:M29">
    <cfRule type="cellIs" dxfId="426" priority="46" stopIfTrue="1" operator="greaterThan">
      <formula>0</formula>
    </cfRule>
  </conditionalFormatting>
  <conditionalFormatting sqref="E30:M30">
    <cfRule type="cellIs" dxfId="425" priority="47" stopIfTrue="1" operator="lessThan">
      <formula>$E$30</formula>
    </cfRule>
  </conditionalFormatting>
  <conditionalFormatting sqref="E30:M30">
    <cfRule type="cellIs" dxfId="424" priority="48" stopIfTrue="1" operator="greaterThan">
      <formula>0</formula>
    </cfRule>
  </conditionalFormatting>
  <conditionalFormatting sqref="E31:M31">
    <cfRule type="cellIs" dxfId="423" priority="49" stopIfTrue="1" operator="lessThan">
      <formula>$E$31</formula>
    </cfRule>
  </conditionalFormatting>
  <conditionalFormatting sqref="E31:M31">
    <cfRule type="cellIs" dxfId="422" priority="50" stopIfTrue="1" operator="greaterThan">
      <formula>0</formula>
    </cfRule>
  </conditionalFormatting>
  <conditionalFormatting sqref="E32:M32">
    <cfRule type="cellIs" dxfId="421" priority="51" stopIfTrue="1" operator="lessThan">
      <formula>$E$32</formula>
    </cfRule>
  </conditionalFormatting>
  <conditionalFormatting sqref="E32:M32">
    <cfRule type="cellIs" dxfId="420" priority="52" stopIfTrue="1" operator="greaterThan">
      <formula>0</formula>
    </cfRule>
  </conditionalFormatting>
  <conditionalFormatting sqref="E33:M33">
    <cfRule type="cellIs" dxfId="419" priority="53" stopIfTrue="1" operator="lessThan">
      <formula>$E$33</formula>
    </cfRule>
  </conditionalFormatting>
  <conditionalFormatting sqref="E33:M33">
    <cfRule type="cellIs" dxfId="418" priority="54" stopIfTrue="1" operator="greaterThan">
      <formula>0</formula>
    </cfRule>
  </conditionalFormatting>
  <conditionalFormatting sqref="C36:M36">
    <cfRule type="cellIs" dxfId="417" priority="55" stopIfTrue="1" operator="equal">
      <formula>$D$38</formula>
    </cfRule>
  </conditionalFormatting>
  <conditionalFormatting sqref="C36:M36">
    <cfRule type="cellIs" dxfId="416" priority="56" stopIfTrue="1" operator="equal">
      <formula>$D$39</formula>
    </cfRule>
  </conditionalFormatting>
  <conditionalFormatting sqref="C36:M36">
    <cfRule type="cellIs" dxfId="415" priority="57" stopIfTrue="1" operator="equal">
      <formula>$D$40</formula>
    </cfRule>
  </conditionalFormatting>
  <conditionalFormatting sqref="C36:M36">
    <cfRule type="cellIs" dxfId="414" priority="58" stopIfTrue="1" operator="equal">
      <formula>$D$41</formula>
    </cfRule>
  </conditionalFormatting>
  <conditionalFormatting sqref="C36:M36">
    <cfRule type="cellIs" dxfId="413" priority="59" stopIfTrue="1" operator="equal">
      <formula>$D$42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O45" sqref="O45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51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5122</v>
      </c>
      <c r="G6" s="1">
        <v>5242</v>
      </c>
      <c r="H6" s="1">
        <v>5243</v>
      </c>
      <c r="I6" s="1">
        <v>5245</v>
      </c>
      <c r="J6" s="1">
        <v>5248</v>
      </c>
      <c r="K6" s="1">
        <v>5249</v>
      </c>
      <c r="L6" s="1">
        <v>5294</v>
      </c>
      <c r="M6" s="1">
        <v>5295</v>
      </c>
    </row>
    <row r="7" spans="1:78" x14ac:dyDescent="0.2">
      <c r="A7" s="13">
        <v>11506</v>
      </c>
      <c r="B7" s="13">
        <v>264813</v>
      </c>
      <c r="C7" s="12" t="s">
        <v>14</v>
      </c>
      <c r="D7" s="3" t="s">
        <v>15</v>
      </c>
      <c r="E7" s="3">
        <v>5</v>
      </c>
      <c r="F7" s="9">
        <v>2</v>
      </c>
      <c r="G7" s="9"/>
      <c r="H7" s="9">
        <v>2</v>
      </c>
      <c r="I7" s="9">
        <v>2</v>
      </c>
      <c r="J7" s="9">
        <v>2</v>
      </c>
      <c r="K7" s="9">
        <v>2</v>
      </c>
      <c r="L7" s="9"/>
      <c r="M7" s="9">
        <v>3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11506</v>
      </c>
      <c r="B8" s="13">
        <v>264814</v>
      </c>
      <c r="C8" s="3" t="s">
        <v>14</v>
      </c>
      <c r="D8" s="3" t="s">
        <v>16</v>
      </c>
      <c r="E8" s="3">
        <v>25</v>
      </c>
      <c r="F8" s="9">
        <v>18</v>
      </c>
      <c r="G8" s="9"/>
      <c r="H8" s="9">
        <v>20</v>
      </c>
      <c r="I8" s="9">
        <v>18</v>
      </c>
      <c r="J8" s="9">
        <v>20</v>
      </c>
      <c r="K8" s="9">
        <v>20</v>
      </c>
      <c r="L8" s="9"/>
      <c r="M8" s="9">
        <v>22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11506</v>
      </c>
      <c r="B9" s="13">
        <v>264815</v>
      </c>
      <c r="C9" s="3" t="s">
        <v>14</v>
      </c>
      <c r="D9" s="3" t="s">
        <v>17</v>
      </c>
      <c r="E9" s="3">
        <v>25</v>
      </c>
      <c r="F9" s="9">
        <v>20</v>
      </c>
      <c r="G9" s="9"/>
      <c r="H9" s="9">
        <v>18</v>
      </c>
      <c r="I9" s="9">
        <v>19</v>
      </c>
      <c r="J9" s="9">
        <v>18</v>
      </c>
      <c r="K9" s="9">
        <v>19</v>
      </c>
      <c r="L9" s="9"/>
      <c r="M9" s="9">
        <v>23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11506</v>
      </c>
      <c r="B10" s="13">
        <v>264816</v>
      </c>
      <c r="C10" s="3" t="s">
        <v>14</v>
      </c>
      <c r="D10" s="3" t="s">
        <v>18</v>
      </c>
      <c r="E10" s="3">
        <v>25</v>
      </c>
      <c r="F10" s="9">
        <v>18</v>
      </c>
      <c r="G10" s="9"/>
      <c r="H10" s="9">
        <v>18</v>
      </c>
      <c r="I10" s="9">
        <v>18</v>
      </c>
      <c r="J10" s="9">
        <v>16</v>
      </c>
      <c r="K10" s="9">
        <v>14</v>
      </c>
      <c r="L10" s="9"/>
      <c r="M10" s="9">
        <v>20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11506</v>
      </c>
      <c r="B11" s="13">
        <v>264817</v>
      </c>
      <c r="C11" s="3" t="s">
        <v>14</v>
      </c>
      <c r="D11" s="3" t="s">
        <v>19</v>
      </c>
      <c r="E11" s="3">
        <v>20</v>
      </c>
      <c r="F11" s="9">
        <v>14</v>
      </c>
      <c r="G11" s="9"/>
      <c r="H11" s="9">
        <v>18</v>
      </c>
      <c r="I11" s="9">
        <v>14</v>
      </c>
      <c r="J11" s="9">
        <v>15</v>
      </c>
      <c r="K11" s="9">
        <v>16</v>
      </c>
      <c r="L11" s="9"/>
      <c r="M11" s="9">
        <v>18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11506</v>
      </c>
      <c r="B12" s="13">
        <v>264821</v>
      </c>
      <c r="C12" s="3" t="s">
        <v>14</v>
      </c>
      <c r="D12" s="3" t="s">
        <v>20</v>
      </c>
      <c r="E12" s="3">
        <v>15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11506</v>
      </c>
      <c r="B13" s="13">
        <v>264822</v>
      </c>
      <c r="C13" s="3" t="s">
        <v>14</v>
      </c>
      <c r="D13" s="3" t="s">
        <v>21</v>
      </c>
      <c r="E13" s="3">
        <v>15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11506</v>
      </c>
      <c r="B14" s="13">
        <v>100267</v>
      </c>
      <c r="C14" s="3" t="s">
        <v>14</v>
      </c>
      <c r="D14" s="3" t="s">
        <v>22</v>
      </c>
      <c r="E14" s="3">
        <v>40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11506</v>
      </c>
      <c r="B15" s="13">
        <v>100268</v>
      </c>
      <c r="C15" s="3" t="s">
        <v>14</v>
      </c>
      <c r="D15" s="3" t="s">
        <v>23</v>
      </c>
      <c r="E15" s="3">
        <v>30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11506</v>
      </c>
      <c r="B16" s="13">
        <v>100276</v>
      </c>
      <c r="C16" s="3" t="s">
        <v>14</v>
      </c>
      <c r="D16" s="3" t="s">
        <v>24</v>
      </c>
      <c r="E16" s="3">
        <v>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11506</v>
      </c>
      <c r="B17" s="13">
        <v>100277</v>
      </c>
      <c r="C17" s="3" t="s">
        <v>14</v>
      </c>
      <c r="D17" s="3" t="s">
        <v>25</v>
      </c>
      <c r="E17" s="3">
        <v>10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11506</v>
      </c>
      <c r="B18" s="13">
        <v>100278</v>
      </c>
      <c r="C18" s="3" t="s">
        <v>14</v>
      </c>
      <c r="D18" s="3" t="s">
        <v>26</v>
      </c>
      <c r="E18" s="3">
        <v>10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11506</v>
      </c>
      <c r="B19" s="13">
        <v>100279</v>
      </c>
      <c r="C19" s="3" t="s">
        <v>14</v>
      </c>
      <c r="D19" s="3" t="s">
        <v>27</v>
      </c>
      <c r="E19" s="3">
        <v>10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A20" s="13">
        <v>11506</v>
      </c>
      <c r="B20" s="13">
        <v>100280</v>
      </c>
      <c r="C20" s="3" t="s">
        <v>14</v>
      </c>
      <c r="D20" s="3" t="s">
        <v>28</v>
      </c>
      <c r="E20" s="3">
        <v>15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A21" s="13">
        <v>11506</v>
      </c>
      <c r="B21" s="13">
        <v>100282</v>
      </c>
      <c r="C21" s="3" t="s">
        <v>14</v>
      </c>
      <c r="D21" s="3" t="s">
        <v>29</v>
      </c>
      <c r="E21" s="3">
        <v>20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A22" s="13">
        <v>11506</v>
      </c>
      <c r="B22" s="13">
        <v>100283</v>
      </c>
      <c r="C22" s="3" t="s">
        <v>14</v>
      </c>
      <c r="D22" s="3" t="s">
        <v>30</v>
      </c>
      <c r="E22" s="3">
        <v>20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A23" s="13">
        <v>11506</v>
      </c>
      <c r="B23" s="13">
        <v>100284</v>
      </c>
      <c r="C23" s="3" t="s">
        <v>14</v>
      </c>
      <c r="D23" s="3" t="s">
        <v>28</v>
      </c>
      <c r="E23" s="3">
        <v>10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A24" s="13">
        <v>11506</v>
      </c>
      <c r="B24" s="13">
        <v>100286</v>
      </c>
      <c r="C24" s="3" t="s">
        <v>14</v>
      </c>
      <c r="D24" s="3" t="s">
        <v>31</v>
      </c>
      <c r="E24" s="3">
        <v>25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A25" s="13">
        <v>11506</v>
      </c>
      <c r="B25" s="13">
        <v>100287</v>
      </c>
      <c r="C25" s="3" t="s">
        <v>14</v>
      </c>
      <c r="D25" s="3" t="s">
        <v>32</v>
      </c>
      <c r="E25" s="3">
        <v>25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A26" s="13">
        <v>11506</v>
      </c>
      <c r="B26" s="13">
        <v>100288</v>
      </c>
      <c r="C26" s="14" t="s">
        <v>14</v>
      </c>
      <c r="D26" s="3" t="s">
        <v>33</v>
      </c>
      <c r="E26" s="3">
        <v>25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A27" s="13">
        <v>11506</v>
      </c>
      <c r="B27" s="13">
        <v>100289</v>
      </c>
      <c r="C27" s="3" t="s">
        <v>14</v>
      </c>
      <c r="D27" s="3" t="s">
        <v>34</v>
      </c>
      <c r="E27" s="3">
        <v>25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A28" s="13">
        <v>11506</v>
      </c>
      <c r="B28" s="13">
        <v>264818</v>
      </c>
      <c r="C28" s="15" t="s">
        <v>35</v>
      </c>
      <c r="D28" s="15" t="s">
        <v>36</v>
      </c>
      <c r="E28" s="15">
        <v>-10</v>
      </c>
      <c r="F28" s="16">
        <v>-6</v>
      </c>
      <c r="G28" s="16"/>
      <c r="H28" s="16">
        <v>-8</v>
      </c>
      <c r="I28" s="16">
        <v>-6</v>
      </c>
      <c r="J28" s="16">
        <v>-3</v>
      </c>
      <c r="K28" s="16">
        <v>-4</v>
      </c>
      <c r="L28" s="16"/>
      <c r="M28" s="16"/>
      <c r="N28" s="16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A29" s="13">
        <v>11506</v>
      </c>
      <c r="B29" s="13">
        <v>100269</v>
      </c>
      <c r="C29" s="15" t="s">
        <v>35</v>
      </c>
      <c r="D29" s="15" t="s">
        <v>37</v>
      </c>
      <c r="E29" s="15">
        <v>-10</v>
      </c>
      <c r="F29" s="16"/>
      <c r="G29" s="16"/>
      <c r="H29" s="16"/>
      <c r="I29" s="16"/>
      <c r="J29" s="16"/>
      <c r="K29" s="16"/>
      <c r="L29" s="16"/>
      <c r="M29" s="16"/>
      <c r="N29" s="16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A30" s="13">
        <v>11506</v>
      </c>
      <c r="B30" s="13">
        <v>100273</v>
      </c>
      <c r="C30" s="15" t="s">
        <v>35</v>
      </c>
      <c r="D30" s="15" t="s">
        <v>38</v>
      </c>
      <c r="E30" s="15">
        <v>-10</v>
      </c>
      <c r="F30" s="16"/>
      <c r="G30" s="16"/>
      <c r="H30" s="16"/>
      <c r="I30" s="16"/>
      <c r="J30" s="16"/>
      <c r="K30" s="16"/>
      <c r="L30" s="16"/>
      <c r="M30" s="16"/>
      <c r="N30" s="16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A31" s="13">
        <v>11506</v>
      </c>
      <c r="B31" s="13">
        <v>100290</v>
      </c>
      <c r="C31" s="15" t="s">
        <v>35</v>
      </c>
      <c r="D31" s="15" t="s">
        <v>39</v>
      </c>
      <c r="E31" s="15">
        <v>-10</v>
      </c>
      <c r="F31" s="16"/>
      <c r="G31" s="16"/>
      <c r="H31" s="16"/>
      <c r="I31" s="16"/>
      <c r="J31" s="16"/>
      <c r="K31" s="16"/>
      <c r="L31" s="16"/>
      <c r="M31" s="16"/>
      <c r="N31" s="16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A32" s="13">
        <v>11506</v>
      </c>
      <c r="B32" s="13">
        <v>100291</v>
      </c>
      <c r="C32" s="15" t="s">
        <v>35</v>
      </c>
      <c r="D32" s="15" t="s">
        <v>40</v>
      </c>
      <c r="E32" s="15">
        <v>-5</v>
      </c>
      <c r="F32" s="16"/>
      <c r="G32" s="16"/>
      <c r="H32" s="16">
        <v>-5</v>
      </c>
      <c r="I32" s="16"/>
      <c r="J32" s="16">
        <v>-4</v>
      </c>
      <c r="K32" s="16"/>
      <c r="L32" s="16"/>
      <c r="M32" s="16"/>
      <c r="N32" s="16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1:78" x14ac:dyDescent="0.2">
      <c r="A33" s="13">
        <v>11506</v>
      </c>
      <c r="B33" s="13">
        <v>100292</v>
      </c>
      <c r="C33" s="15" t="s">
        <v>35</v>
      </c>
      <c r="D33" s="15" t="s">
        <v>41</v>
      </c>
      <c r="E33" s="15">
        <v>-10</v>
      </c>
      <c r="F33" s="16"/>
      <c r="G33" s="16"/>
      <c r="H33" s="16"/>
      <c r="I33" s="16"/>
      <c r="J33" s="16"/>
      <c r="K33" s="16"/>
      <c r="L33" s="16"/>
      <c r="M33" s="16"/>
      <c r="N33" s="16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1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1:78" x14ac:dyDescent="0.2">
      <c r="C35" t="s">
        <v>42</v>
      </c>
      <c r="E35">
        <f>SUMIF($E$6:$E$33, "&gt;0")</f>
        <v>400</v>
      </c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1:78" x14ac:dyDescent="0.2">
      <c r="C36" t="s">
        <v>43</v>
      </c>
      <c r="F36" s="17">
        <f>SUM($F$7:$F$33)</f>
        <v>66</v>
      </c>
      <c r="G36" s="17">
        <f>SUM($G$7:$G$33)</f>
        <v>0</v>
      </c>
      <c r="H36" s="17">
        <f>SUM($H$7:$H$33)</f>
        <v>63</v>
      </c>
      <c r="I36" s="17">
        <f>SUM($I$7:$I$33)</f>
        <v>65</v>
      </c>
      <c r="J36" s="17">
        <f>SUM($J$7:$J$33)</f>
        <v>64</v>
      </c>
      <c r="K36" s="17">
        <f>SUM($K$7:$K$33)</f>
        <v>67</v>
      </c>
      <c r="L36" s="17">
        <f>SUM($L$7:$L$33)</f>
        <v>0</v>
      </c>
      <c r="M36" s="17">
        <f>SUM($M$7:$M$33)</f>
        <v>86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1:78" x14ac:dyDescent="0.2">
      <c r="D37" t="s">
        <v>45</v>
      </c>
      <c r="E37" t="s">
        <v>46</v>
      </c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1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1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1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1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1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1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1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1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1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1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1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M7">
    <cfRule type="cellIs" dxfId="412" priority="1" stopIfTrue="1" operator="greaterThan">
      <formula>$E$7</formula>
    </cfRule>
    <cfRule type="cellIs" dxfId="411" priority="2" stopIfTrue="1" operator="equal">
      <formula>""</formula>
    </cfRule>
  </conditionalFormatting>
  <conditionalFormatting sqref="E8:M8">
    <cfRule type="cellIs" dxfId="410" priority="3" stopIfTrue="1" operator="greaterThan">
      <formula>$E$8</formula>
    </cfRule>
    <cfRule type="cellIs" dxfId="409" priority="4" stopIfTrue="1" operator="equal">
      <formula>""</formula>
    </cfRule>
  </conditionalFormatting>
  <conditionalFormatting sqref="E9:M9">
    <cfRule type="cellIs" dxfId="408" priority="5" stopIfTrue="1" operator="greaterThan">
      <formula>$E$9</formula>
    </cfRule>
    <cfRule type="cellIs" dxfId="407" priority="6" stopIfTrue="1" operator="equal">
      <formula>""</formula>
    </cfRule>
  </conditionalFormatting>
  <conditionalFormatting sqref="E10:M10">
    <cfRule type="cellIs" dxfId="406" priority="7" stopIfTrue="1" operator="greaterThan">
      <formula>$E$10</formula>
    </cfRule>
    <cfRule type="cellIs" dxfId="405" priority="8" stopIfTrue="1" operator="equal">
      <formula>""</formula>
    </cfRule>
  </conditionalFormatting>
  <conditionalFormatting sqref="E11:M11">
    <cfRule type="cellIs" dxfId="404" priority="9" stopIfTrue="1" operator="greaterThan">
      <formula>$E$11</formula>
    </cfRule>
    <cfRule type="cellIs" dxfId="403" priority="10" stopIfTrue="1" operator="equal">
      <formula>""</formula>
    </cfRule>
  </conditionalFormatting>
  <conditionalFormatting sqref="E12:M12">
    <cfRule type="cellIs" dxfId="402" priority="11" stopIfTrue="1" operator="greaterThan">
      <formula>$E$12</formula>
    </cfRule>
    <cfRule type="cellIs" dxfId="401" priority="12" stopIfTrue="1" operator="equal">
      <formula>""</formula>
    </cfRule>
  </conditionalFormatting>
  <conditionalFormatting sqref="E13:M13">
    <cfRule type="cellIs" dxfId="400" priority="13" stopIfTrue="1" operator="greaterThan">
      <formula>$E$13</formula>
    </cfRule>
    <cfRule type="cellIs" dxfId="399" priority="14" stopIfTrue="1" operator="equal">
      <formula>""</formula>
    </cfRule>
  </conditionalFormatting>
  <conditionalFormatting sqref="E14:M14">
    <cfRule type="cellIs" dxfId="398" priority="15" stopIfTrue="1" operator="greaterThan">
      <formula>$E$14</formula>
    </cfRule>
    <cfRule type="cellIs" dxfId="397" priority="16" stopIfTrue="1" operator="equal">
      <formula>""</formula>
    </cfRule>
  </conditionalFormatting>
  <conditionalFormatting sqref="E15:M15">
    <cfRule type="cellIs" dxfId="396" priority="17" stopIfTrue="1" operator="greaterThan">
      <formula>$E$15</formula>
    </cfRule>
    <cfRule type="cellIs" dxfId="395" priority="18" stopIfTrue="1" operator="equal">
      <formula>""</formula>
    </cfRule>
  </conditionalFormatting>
  <conditionalFormatting sqref="E16:M16">
    <cfRule type="cellIs" dxfId="394" priority="19" stopIfTrue="1" operator="greaterThan">
      <formula>$E$16</formula>
    </cfRule>
    <cfRule type="cellIs" dxfId="393" priority="20" stopIfTrue="1" operator="equal">
      <formula>""</formula>
    </cfRule>
  </conditionalFormatting>
  <conditionalFormatting sqref="E17:M17">
    <cfRule type="cellIs" dxfId="392" priority="21" stopIfTrue="1" operator="greaterThan">
      <formula>$E$17</formula>
    </cfRule>
    <cfRule type="cellIs" dxfId="391" priority="22" stopIfTrue="1" operator="equal">
      <formula>""</formula>
    </cfRule>
  </conditionalFormatting>
  <conditionalFormatting sqref="E18:M18">
    <cfRule type="cellIs" dxfId="390" priority="23" stopIfTrue="1" operator="greaterThan">
      <formula>$E$18</formula>
    </cfRule>
    <cfRule type="cellIs" dxfId="389" priority="24" stopIfTrue="1" operator="equal">
      <formula>""</formula>
    </cfRule>
  </conditionalFormatting>
  <conditionalFormatting sqref="E19:M19">
    <cfRule type="cellIs" dxfId="388" priority="25" stopIfTrue="1" operator="greaterThan">
      <formula>$E$19</formula>
    </cfRule>
    <cfRule type="cellIs" dxfId="387" priority="26" stopIfTrue="1" operator="equal">
      <formula>""</formula>
    </cfRule>
  </conditionalFormatting>
  <conditionalFormatting sqref="E20:M20">
    <cfRule type="cellIs" dxfId="386" priority="27" stopIfTrue="1" operator="greaterThan">
      <formula>$E$20</formula>
    </cfRule>
    <cfRule type="cellIs" dxfId="385" priority="28" stopIfTrue="1" operator="equal">
      <formula>""</formula>
    </cfRule>
  </conditionalFormatting>
  <conditionalFormatting sqref="E21:M21">
    <cfRule type="cellIs" dxfId="384" priority="29" stopIfTrue="1" operator="greaterThan">
      <formula>$E$21</formula>
    </cfRule>
    <cfRule type="cellIs" dxfId="383" priority="30" stopIfTrue="1" operator="equal">
      <formula>""</formula>
    </cfRule>
  </conditionalFormatting>
  <conditionalFormatting sqref="E22:M22">
    <cfRule type="cellIs" dxfId="382" priority="31" stopIfTrue="1" operator="greaterThan">
      <formula>$E$22</formula>
    </cfRule>
    <cfRule type="cellIs" dxfId="381" priority="32" stopIfTrue="1" operator="equal">
      <formula>""</formula>
    </cfRule>
  </conditionalFormatting>
  <conditionalFormatting sqref="E23:M23">
    <cfRule type="cellIs" dxfId="380" priority="33" stopIfTrue="1" operator="greaterThan">
      <formula>$E$23</formula>
    </cfRule>
    <cfRule type="cellIs" dxfId="379" priority="34" stopIfTrue="1" operator="equal">
      <formula>""</formula>
    </cfRule>
  </conditionalFormatting>
  <conditionalFormatting sqref="E24:M24">
    <cfRule type="cellIs" dxfId="378" priority="35" stopIfTrue="1" operator="greaterThan">
      <formula>$E$24</formula>
    </cfRule>
    <cfRule type="cellIs" dxfId="377" priority="36" stopIfTrue="1" operator="equal">
      <formula>""</formula>
    </cfRule>
  </conditionalFormatting>
  <conditionalFormatting sqref="E25:M25">
    <cfRule type="cellIs" dxfId="376" priority="37" stopIfTrue="1" operator="greaterThan">
      <formula>$E$25</formula>
    </cfRule>
    <cfRule type="cellIs" dxfId="375" priority="38" stopIfTrue="1" operator="equal">
      <formula>""</formula>
    </cfRule>
  </conditionalFormatting>
  <conditionalFormatting sqref="E26:M26">
    <cfRule type="cellIs" dxfId="374" priority="39" stopIfTrue="1" operator="greaterThan">
      <formula>$E$26</formula>
    </cfRule>
    <cfRule type="cellIs" dxfId="373" priority="40" stopIfTrue="1" operator="equal">
      <formula>""</formula>
    </cfRule>
  </conditionalFormatting>
  <conditionalFormatting sqref="E27:M27">
    <cfRule type="cellIs" dxfId="372" priority="41" stopIfTrue="1" operator="greaterThan">
      <formula>$E$27</formula>
    </cfRule>
  </conditionalFormatting>
  <conditionalFormatting sqref="E27:M27">
    <cfRule type="cellIs" dxfId="371" priority="42" stopIfTrue="1" operator="equal">
      <formula>""</formula>
    </cfRule>
  </conditionalFormatting>
  <conditionalFormatting sqref="E28:M28">
    <cfRule type="cellIs" dxfId="370" priority="43" stopIfTrue="1" operator="lessThan">
      <formula>$E$28</formula>
    </cfRule>
  </conditionalFormatting>
  <conditionalFormatting sqref="E28:M28">
    <cfRule type="cellIs" dxfId="369" priority="44" stopIfTrue="1" operator="greaterThan">
      <formula>0</formula>
    </cfRule>
  </conditionalFormatting>
  <conditionalFormatting sqref="E29:M29">
    <cfRule type="cellIs" dxfId="368" priority="45" stopIfTrue="1" operator="lessThan">
      <formula>$E$29</formula>
    </cfRule>
  </conditionalFormatting>
  <conditionalFormatting sqref="E29:M29">
    <cfRule type="cellIs" dxfId="367" priority="46" stopIfTrue="1" operator="greaterThan">
      <formula>0</formula>
    </cfRule>
  </conditionalFormatting>
  <conditionalFormatting sqref="E30:M30">
    <cfRule type="cellIs" dxfId="366" priority="47" stopIfTrue="1" operator="lessThan">
      <formula>$E$30</formula>
    </cfRule>
  </conditionalFormatting>
  <conditionalFormatting sqref="E30:M30">
    <cfRule type="cellIs" dxfId="365" priority="48" stopIfTrue="1" operator="greaterThan">
      <formula>0</formula>
    </cfRule>
  </conditionalFormatting>
  <conditionalFormatting sqref="E31:M31">
    <cfRule type="cellIs" dxfId="364" priority="49" stopIfTrue="1" operator="lessThan">
      <formula>$E$31</formula>
    </cfRule>
  </conditionalFormatting>
  <conditionalFormatting sqref="E31:M31">
    <cfRule type="cellIs" dxfId="363" priority="50" stopIfTrue="1" operator="greaterThan">
      <formula>0</formula>
    </cfRule>
  </conditionalFormatting>
  <conditionalFormatting sqref="E32:M32">
    <cfRule type="cellIs" dxfId="362" priority="51" stopIfTrue="1" operator="lessThan">
      <formula>$E$32</formula>
    </cfRule>
  </conditionalFormatting>
  <conditionalFormatting sqref="E32:M32">
    <cfRule type="cellIs" dxfId="361" priority="52" stopIfTrue="1" operator="greaterThan">
      <formula>0</formula>
    </cfRule>
  </conditionalFormatting>
  <conditionalFormatting sqref="E33:M33">
    <cfRule type="cellIs" dxfId="360" priority="53" stopIfTrue="1" operator="lessThan">
      <formula>$E$33</formula>
    </cfRule>
  </conditionalFormatting>
  <conditionalFormatting sqref="E33:M33">
    <cfRule type="cellIs" dxfId="359" priority="54" stopIfTrue="1" operator="greaterThan">
      <formula>0</formula>
    </cfRule>
  </conditionalFormatting>
  <conditionalFormatting sqref="C36:M36">
    <cfRule type="cellIs" dxfId="358" priority="55" stopIfTrue="1" operator="equal">
      <formula>$D$38</formula>
    </cfRule>
  </conditionalFormatting>
  <conditionalFormatting sqref="C36:M36">
    <cfRule type="cellIs" dxfId="357" priority="56" stopIfTrue="1" operator="equal">
      <formula>$D$39</formula>
    </cfRule>
  </conditionalFormatting>
  <conditionalFormatting sqref="C36:M36">
    <cfRule type="cellIs" dxfId="356" priority="57" stopIfTrue="1" operator="equal">
      <formula>$D$40</formula>
    </cfRule>
  </conditionalFormatting>
  <conditionalFormatting sqref="C36:M36">
    <cfRule type="cellIs" dxfId="355" priority="58" stopIfTrue="1" operator="equal">
      <formula>$D$41</formula>
    </cfRule>
  </conditionalFormatting>
  <conditionalFormatting sqref="C36:M36">
    <cfRule type="cellIs" dxfId="354" priority="59" stopIfTrue="1" operator="equal">
      <formula>$D$42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N41" sqref="N41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51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5122</v>
      </c>
      <c r="G6" s="1">
        <v>5242</v>
      </c>
      <c r="H6" s="1">
        <v>5243</v>
      </c>
      <c r="I6" s="1">
        <v>5245</v>
      </c>
      <c r="J6" s="1">
        <v>5248</v>
      </c>
      <c r="K6" s="1">
        <v>5249</v>
      </c>
      <c r="L6" s="1">
        <v>5294</v>
      </c>
      <c r="M6" s="1">
        <v>5295</v>
      </c>
    </row>
    <row r="7" spans="1:78" x14ac:dyDescent="0.2">
      <c r="A7" s="13">
        <v>11506</v>
      </c>
      <c r="B7" s="13">
        <v>264813</v>
      </c>
      <c r="C7" s="12" t="s">
        <v>14</v>
      </c>
      <c r="D7" s="3" t="s">
        <v>15</v>
      </c>
      <c r="E7" s="3">
        <v>5</v>
      </c>
      <c r="F7" s="9">
        <v>2</v>
      </c>
      <c r="G7" s="9"/>
      <c r="H7" s="9">
        <v>5</v>
      </c>
      <c r="I7" s="9">
        <v>1</v>
      </c>
      <c r="J7" s="9">
        <v>2</v>
      </c>
      <c r="K7" s="9">
        <v>0</v>
      </c>
      <c r="L7" s="9"/>
      <c r="M7" s="9">
        <v>4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11506</v>
      </c>
      <c r="B8" s="13">
        <v>264814</v>
      </c>
      <c r="C8" s="3" t="s">
        <v>14</v>
      </c>
      <c r="D8" s="3" t="s">
        <v>16</v>
      </c>
      <c r="E8" s="3">
        <v>25</v>
      </c>
      <c r="F8" s="9">
        <v>10</v>
      </c>
      <c r="G8" s="9"/>
      <c r="H8" s="9">
        <v>9</v>
      </c>
      <c r="I8" s="9">
        <v>8</v>
      </c>
      <c r="J8" s="9">
        <v>20</v>
      </c>
      <c r="K8" s="9">
        <v>10</v>
      </c>
      <c r="L8" s="9"/>
      <c r="M8" s="9">
        <v>18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11506</v>
      </c>
      <c r="B9" s="13">
        <v>264815</v>
      </c>
      <c r="C9" s="3" t="s">
        <v>14</v>
      </c>
      <c r="D9" s="3" t="s">
        <v>17</v>
      </c>
      <c r="E9" s="3">
        <v>25</v>
      </c>
      <c r="F9" s="9">
        <v>15</v>
      </c>
      <c r="G9" s="9"/>
      <c r="H9" s="9">
        <v>12</v>
      </c>
      <c r="I9" s="9">
        <v>16</v>
      </c>
      <c r="J9" s="9">
        <v>15</v>
      </c>
      <c r="K9" s="9">
        <v>13</v>
      </c>
      <c r="L9" s="9"/>
      <c r="M9" s="9">
        <v>18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11506</v>
      </c>
      <c r="B10" s="13">
        <v>264816</v>
      </c>
      <c r="C10" s="3" t="s">
        <v>14</v>
      </c>
      <c r="D10" s="3" t="s">
        <v>18</v>
      </c>
      <c r="E10" s="3">
        <v>25</v>
      </c>
      <c r="F10" s="9">
        <v>17</v>
      </c>
      <c r="G10" s="9"/>
      <c r="H10" s="9">
        <v>16</v>
      </c>
      <c r="I10" s="9">
        <v>17</v>
      </c>
      <c r="J10" s="9">
        <v>15</v>
      </c>
      <c r="K10" s="9">
        <v>11</v>
      </c>
      <c r="L10" s="9"/>
      <c r="M10" s="9">
        <v>17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11506</v>
      </c>
      <c r="B11" s="13">
        <v>264817</v>
      </c>
      <c r="C11" s="3" t="s">
        <v>14</v>
      </c>
      <c r="D11" s="3" t="s">
        <v>19</v>
      </c>
      <c r="E11" s="3">
        <v>20</v>
      </c>
      <c r="F11" s="9">
        <v>8</v>
      </c>
      <c r="G11" s="9"/>
      <c r="H11" s="9">
        <v>10</v>
      </c>
      <c r="I11" s="9">
        <v>11</v>
      </c>
      <c r="J11" s="9">
        <v>10</v>
      </c>
      <c r="K11" s="9">
        <v>9</v>
      </c>
      <c r="L11" s="9"/>
      <c r="M11" s="9">
        <v>15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11506</v>
      </c>
      <c r="B12" s="13">
        <v>264821</v>
      </c>
      <c r="C12" s="3" t="s">
        <v>14</v>
      </c>
      <c r="D12" s="3" t="s">
        <v>20</v>
      </c>
      <c r="E12" s="3">
        <v>15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11506</v>
      </c>
      <c r="B13" s="13">
        <v>264822</v>
      </c>
      <c r="C13" s="3" t="s">
        <v>14</v>
      </c>
      <c r="D13" s="3" t="s">
        <v>21</v>
      </c>
      <c r="E13" s="3">
        <v>15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11506</v>
      </c>
      <c r="B14" s="13">
        <v>100267</v>
      </c>
      <c r="C14" s="3" t="s">
        <v>14</v>
      </c>
      <c r="D14" s="3" t="s">
        <v>22</v>
      </c>
      <c r="E14" s="3">
        <v>40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11506</v>
      </c>
      <c r="B15" s="13">
        <v>100268</v>
      </c>
      <c r="C15" s="3" t="s">
        <v>14</v>
      </c>
      <c r="D15" s="3" t="s">
        <v>23</v>
      </c>
      <c r="E15" s="3">
        <v>30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11506</v>
      </c>
      <c r="B16" s="13">
        <v>100276</v>
      </c>
      <c r="C16" s="3" t="s">
        <v>14</v>
      </c>
      <c r="D16" s="3" t="s">
        <v>24</v>
      </c>
      <c r="E16" s="3">
        <v>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11506</v>
      </c>
      <c r="B17" s="13">
        <v>100277</v>
      </c>
      <c r="C17" s="3" t="s">
        <v>14</v>
      </c>
      <c r="D17" s="3" t="s">
        <v>25</v>
      </c>
      <c r="E17" s="3">
        <v>10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11506</v>
      </c>
      <c r="B18" s="13">
        <v>100278</v>
      </c>
      <c r="C18" s="3" t="s">
        <v>14</v>
      </c>
      <c r="D18" s="3" t="s">
        <v>26</v>
      </c>
      <c r="E18" s="3">
        <v>10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11506</v>
      </c>
      <c r="B19" s="13">
        <v>100279</v>
      </c>
      <c r="C19" s="3" t="s">
        <v>14</v>
      </c>
      <c r="D19" s="3" t="s">
        <v>27</v>
      </c>
      <c r="E19" s="3">
        <v>10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A20" s="13">
        <v>11506</v>
      </c>
      <c r="B20" s="13">
        <v>100280</v>
      </c>
      <c r="C20" s="3" t="s">
        <v>14</v>
      </c>
      <c r="D20" s="3" t="s">
        <v>28</v>
      </c>
      <c r="E20" s="3">
        <v>15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A21" s="13">
        <v>11506</v>
      </c>
      <c r="B21" s="13">
        <v>100282</v>
      </c>
      <c r="C21" s="3" t="s">
        <v>14</v>
      </c>
      <c r="D21" s="3" t="s">
        <v>29</v>
      </c>
      <c r="E21" s="3">
        <v>20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A22" s="13">
        <v>11506</v>
      </c>
      <c r="B22" s="13">
        <v>100283</v>
      </c>
      <c r="C22" s="3" t="s">
        <v>14</v>
      </c>
      <c r="D22" s="3" t="s">
        <v>30</v>
      </c>
      <c r="E22" s="3">
        <v>20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A23" s="13">
        <v>11506</v>
      </c>
      <c r="B23" s="13">
        <v>100284</v>
      </c>
      <c r="C23" s="3" t="s">
        <v>14</v>
      </c>
      <c r="D23" s="3" t="s">
        <v>28</v>
      </c>
      <c r="E23" s="3">
        <v>10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A24" s="13">
        <v>11506</v>
      </c>
      <c r="B24" s="13">
        <v>100286</v>
      </c>
      <c r="C24" s="3" t="s">
        <v>14</v>
      </c>
      <c r="D24" s="3" t="s">
        <v>31</v>
      </c>
      <c r="E24" s="3">
        <v>25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A25" s="13">
        <v>11506</v>
      </c>
      <c r="B25" s="13">
        <v>100287</v>
      </c>
      <c r="C25" s="3" t="s">
        <v>14</v>
      </c>
      <c r="D25" s="3" t="s">
        <v>32</v>
      </c>
      <c r="E25" s="3">
        <v>25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A26" s="13">
        <v>11506</v>
      </c>
      <c r="B26" s="13">
        <v>100288</v>
      </c>
      <c r="C26" s="14" t="s">
        <v>14</v>
      </c>
      <c r="D26" s="3" t="s">
        <v>33</v>
      </c>
      <c r="E26" s="3">
        <v>25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A27" s="13">
        <v>11506</v>
      </c>
      <c r="B27" s="13">
        <v>100289</v>
      </c>
      <c r="C27" s="3" t="s">
        <v>14</v>
      </c>
      <c r="D27" s="3" t="s">
        <v>34</v>
      </c>
      <c r="E27" s="3">
        <v>25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A28" s="13">
        <v>11506</v>
      </c>
      <c r="B28" s="13">
        <v>264818</v>
      </c>
      <c r="C28" s="15" t="s">
        <v>35</v>
      </c>
      <c r="D28" s="15" t="s">
        <v>36</v>
      </c>
      <c r="E28" s="15">
        <v>-10</v>
      </c>
      <c r="F28" s="16">
        <v>-5</v>
      </c>
      <c r="G28" s="16"/>
      <c r="H28" s="16">
        <v>-10</v>
      </c>
      <c r="I28" s="16">
        <v>-5</v>
      </c>
      <c r="J28" s="16">
        <v>-3</v>
      </c>
      <c r="K28" s="16"/>
      <c r="L28" s="16"/>
      <c r="M28" s="16"/>
      <c r="N28" s="16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A29" s="13">
        <v>11506</v>
      </c>
      <c r="B29" s="13">
        <v>100269</v>
      </c>
      <c r="C29" s="15" t="s">
        <v>35</v>
      </c>
      <c r="D29" s="15" t="s">
        <v>37</v>
      </c>
      <c r="E29" s="15">
        <v>-10</v>
      </c>
      <c r="F29" s="16"/>
      <c r="G29" s="16"/>
      <c r="H29" s="16"/>
      <c r="I29" s="16"/>
      <c r="J29" s="16"/>
      <c r="K29" s="16"/>
      <c r="L29" s="16"/>
      <c r="M29" s="16"/>
      <c r="N29" s="16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A30" s="13">
        <v>11506</v>
      </c>
      <c r="B30" s="13">
        <v>100273</v>
      </c>
      <c r="C30" s="15" t="s">
        <v>35</v>
      </c>
      <c r="D30" s="15" t="s">
        <v>38</v>
      </c>
      <c r="E30" s="15">
        <v>-10</v>
      </c>
      <c r="F30" s="16"/>
      <c r="G30" s="16"/>
      <c r="H30" s="16"/>
      <c r="I30" s="16"/>
      <c r="J30" s="16"/>
      <c r="K30" s="16"/>
      <c r="L30" s="16"/>
      <c r="M30" s="16"/>
      <c r="N30" s="16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A31" s="13">
        <v>11506</v>
      </c>
      <c r="B31" s="13">
        <v>100290</v>
      </c>
      <c r="C31" s="15" t="s">
        <v>35</v>
      </c>
      <c r="D31" s="15" t="s">
        <v>39</v>
      </c>
      <c r="E31" s="15">
        <v>-10</v>
      </c>
      <c r="F31" s="16"/>
      <c r="G31" s="16"/>
      <c r="H31" s="16"/>
      <c r="I31" s="16"/>
      <c r="J31" s="16"/>
      <c r="K31" s="16"/>
      <c r="L31" s="16"/>
      <c r="M31" s="16"/>
      <c r="N31" s="16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A32" s="13">
        <v>11506</v>
      </c>
      <c r="B32" s="13">
        <v>100291</v>
      </c>
      <c r="C32" s="15" t="s">
        <v>35</v>
      </c>
      <c r="D32" s="15" t="s">
        <v>40</v>
      </c>
      <c r="E32" s="15">
        <v>-5</v>
      </c>
      <c r="F32" s="16"/>
      <c r="G32" s="16"/>
      <c r="H32" s="16">
        <v>-5</v>
      </c>
      <c r="I32" s="16"/>
      <c r="J32" s="16"/>
      <c r="K32" s="16"/>
      <c r="L32" s="16"/>
      <c r="M32" s="16"/>
      <c r="N32" s="16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1:78" x14ac:dyDescent="0.2">
      <c r="A33" s="13">
        <v>11506</v>
      </c>
      <c r="B33" s="13">
        <v>100292</v>
      </c>
      <c r="C33" s="15" t="s">
        <v>35</v>
      </c>
      <c r="D33" s="15" t="s">
        <v>41</v>
      </c>
      <c r="E33" s="15">
        <v>-10</v>
      </c>
      <c r="F33" s="16"/>
      <c r="G33" s="16"/>
      <c r="H33" s="16"/>
      <c r="I33" s="16"/>
      <c r="J33" s="16"/>
      <c r="K33" s="16"/>
      <c r="L33" s="16"/>
      <c r="M33" s="16"/>
      <c r="N33" s="16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1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1:78" x14ac:dyDescent="0.2">
      <c r="C35" t="s">
        <v>42</v>
      </c>
      <c r="E35">
        <f>SUMIF($E$6:$E$33, "&gt;0")</f>
        <v>400</v>
      </c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1:78" x14ac:dyDescent="0.2">
      <c r="C36" t="s">
        <v>43</v>
      </c>
      <c r="F36" s="17">
        <f>SUM($F$7:$F$33)</f>
        <v>47</v>
      </c>
      <c r="G36" s="17">
        <f>SUM($G$7:$G$33)</f>
        <v>0</v>
      </c>
      <c r="H36" s="17">
        <f>SUM($H$7:$H$33)</f>
        <v>37</v>
      </c>
      <c r="I36" s="17">
        <f>SUM($I$7:$I$33)</f>
        <v>48</v>
      </c>
      <c r="J36" s="17">
        <f>SUM($J$7:$J$33)</f>
        <v>59</v>
      </c>
      <c r="K36" s="17">
        <f>SUM($K$7:$K$33)</f>
        <v>43</v>
      </c>
      <c r="L36" s="17">
        <f>SUM($L$7:$L$33)</f>
        <v>0</v>
      </c>
      <c r="M36" s="17">
        <f>SUM($M$7:$M$33)</f>
        <v>72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1:78" x14ac:dyDescent="0.2">
      <c r="D37" t="s">
        <v>45</v>
      </c>
      <c r="E37" t="s">
        <v>46</v>
      </c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1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1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1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1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1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1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1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1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1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1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1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M7">
    <cfRule type="cellIs" dxfId="353" priority="1" stopIfTrue="1" operator="greaterThan">
      <formula>$E$7</formula>
    </cfRule>
    <cfRule type="cellIs" dxfId="352" priority="2" stopIfTrue="1" operator="equal">
      <formula>""</formula>
    </cfRule>
  </conditionalFormatting>
  <conditionalFormatting sqref="E8:M8">
    <cfRule type="cellIs" dxfId="351" priority="3" stopIfTrue="1" operator="greaterThan">
      <formula>$E$8</formula>
    </cfRule>
    <cfRule type="cellIs" dxfId="350" priority="4" stopIfTrue="1" operator="equal">
      <formula>""</formula>
    </cfRule>
  </conditionalFormatting>
  <conditionalFormatting sqref="E9:M9">
    <cfRule type="cellIs" dxfId="349" priority="5" stopIfTrue="1" operator="greaterThan">
      <formula>$E$9</formula>
    </cfRule>
    <cfRule type="cellIs" dxfId="348" priority="6" stopIfTrue="1" operator="equal">
      <formula>""</formula>
    </cfRule>
  </conditionalFormatting>
  <conditionalFormatting sqref="E10:M10">
    <cfRule type="cellIs" dxfId="347" priority="7" stopIfTrue="1" operator="greaterThan">
      <formula>$E$10</formula>
    </cfRule>
    <cfRule type="cellIs" dxfId="346" priority="8" stopIfTrue="1" operator="equal">
      <formula>""</formula>
    </cfRule>
  </conditionalFormatting>
  <conditionalFormatting sqref="E11:M11">
    <cfRule type="cellIs" dxfId="345" priority="9" stopIfTrue="1" operator="greaterThan">
      <formula>$E$11</formula>
    </cfRule>
    <cfRule type="cellIs" dxfId="344" priority="10" stopIfTrue="1" operator="equal">
      <formula>""</formula>
    </cfRule>
  </conditionalFormatting>
  <conditionalFormatting sqref="E12:M12">
    <cfRule type="cellIs" dxfId="343" priority="11" stopIfTrue="1" operator="greaterThan">
      <formula>$E$12</formula>
    </cfRule>
    <cfRule type="cellIs" dxfId="342" priority="12" stopIfTrue="1" operator="equal">
      <formula>""</formula>
    </cfRule>
  </conditionalFormatting>
  <conditionalFormatting sqref="E13:M13">
    <cfRule type="cellIs" dxfId="341" priority="13" stopIfTrue="1" operator="greaterThan">
      <formula>$E$13</formula>
    </cfRule>
    <cfRule type="cellIs" dxfId="340" priority="14" stopIfTrue="1" operator="equal">
      <formula>""</formula>
    </cfRule>
  </conditionalFormatting>
  <conditionalFormatting sqref="E14:M14">
    <cfRule type="cellIs" dxfId="339" priority="15" stopIfTrue="1" operator="greaterThan">
      <formula>$E$14</formula>
    </cfRule>
    <cfRule type="cellIs" dxfId="338" priority="16" stopIfTrue="1" operator="equal">
      <formula>""</formula>
    </cfRule>
  </conditionalFormatting>
  <conditionalFormatting sqref="E15:M15">
    <cfRule type="cellIs" dxfId="337" priority="17" stopIfTrue="1" operator="greaterThan">
      <formula>$E$15</formula>
    </cfRule>
    <cfRule type="cellIs" dxfId="336" priority="18" stopIfTrue="1" operator="equal">
      <formula>""</formula>
    </cfRule>
  </conditionalFormatting>
  <conditionalFormatting sqref="E16:M16">
    <cfRule type="cellIs" dxfId="335" priority="19" stopIfTrue="1" operator="greaterThan">
      <formula>$E$16</formula>
    </cfRule>
    <cfRule type="cellIs" dxfId="334" priority="20" stopIfTrue="1" operator="equal">
      <formula>""</formula>
    </cfRule>
  </conditionalFormatting>
  <conditionalFormatting sqref="E17:M17">
    <cfRule type="cellIs" dxfId="333" priority="21" stopIfTrue="1" operator="greaterThan">
      <formula>$E$17</formula>
    </cfRule>
    <cfRule type="cellIs" dxfId="332" priority="22" stopIfTrue="1" operator="equal">
      <formula>""</formula>
    </cfRule>
  </conditionalFormatting>
  <conditionalFormatting sqref="E18:M18">
    <cfRule type="cellIs" dxfId="331" priority="23" stopIfTrue="1" operator="greaterThan">
      <formula>$E$18</formula>
    </cfRule>
    <cfRule type="cellIs" dxfId="330" priority="24" stopIfTrue="1" operator="equal">
      <formula>""</formula>
    </cfRule>
  </conditionalFormatting>
  <conditionalFormatting sqref="E19:M19">
    <cfRule type="cellIs" dxfId="329" priority="25" stopIfTrue="1" operator="greaterThan">
      <formula>$E$19</formula>
    </cfRule>
    <cfRule type="cellIs" dxfId="328" priority="26" stopIfTrue="1" operator="equal">
      <formula>""</formula>
    </cfRule>
  </conditionalFormatting>
  <conditionalFormatting sqref="E20:M20">
    <cfRule type="cellIs" dxfId="327" priority="27" stopIfTrue="1" operator="greaterThan">
      <formula>$E$20</formula>
    </cfRule>
    <cfRule type="cellIs" dxfId="326" priority="28" stopIfTrue="1" operator="equal">
      <formula>""</formula>
    </cfRule>
  </conditionalFormatting>
  <conditionalFormatting sqref="E21:M21">
    <cfRule type="cellIs" dxfId="325" priority="29" stopIfTrue="1" operator="greaterThan">
      <formula>$E$21</formula>
    </cfRule>
    <cfRule type="cellIs" dxfId="324" priority="30" stopIfTrue="1" operator="equal">
      <formula>""</formula>
    </cfRule>
  </conditionalFormatting>
  <conditionalFormatting sqref="E22:M22">
    <cfRule type="cellIs" dxfId="323" priority="31" stopIfTrue="1" operator="greaterThan">
      <formula>$E$22</formula>
    </cfRule>
    <cfRule type="cellIs" dxfId="322" priority="32" stopIfTrue="1" operator="equal">
      <formula>""</formula>
    </cfRule>
  </conditionalFormatting>
  <conditionalFormatting sqref="E23:M23">
    <cfRule type="cellIs" dxfId="321" priority="33" stopIfTrue="1" operator="greaterThan">
      <formula>$E$23</formula>
    </cfRule>
    <cfRule type="cellIs" dxfId="320" priority="34" stopIfTrue="1" operator="equal">
      <formula>""</formula>
    </cfRule>
  </conditionalFormatting>
  <conditionalFormatting sqref="E24:M24">
    <cfRule type="cellIs" dxfId="319" priority="35" stopIfTrue="1" operator="greaterThan">
      <formula>$E$24</formula>
    </cfRule>
    <cfRule type="cellIs" dxfId="318" priority="36" stopIfTrue="1" operator="equal">
      <formula>""</formula>
    </cfRule>
  </conditionalFormatting>
  <conditionalFormatting sqref="E25:M25">
    <cfRule type="cellIs" dxfId="317" priority="37" stopIfTrue="1" operator="greaterThan">
      <formula>$E$25</formula>
    </cfRule>
    <cfRule type="cellIs" dxfId="316" priority="38" stopIfTrue="1" operator="equal">
      <formula>""</formula>
    </cfRule>
  </conditionalFormatting>
  <conditionalFormatting sqref="E26:M26">
    <cfRule type="cellIs" dxfId="315" priority="39" stopIfTrue="1" operator="greaterThan">
      <formula>$E$26</formula>
    </cfRule>
    <cfRule type="cellIs" dxfId="314" priority="40" stopIfTrue="1" operator="equal">
      <formula>""</formula>
    </cfRule>
  </conditionalFormatting>
  <conditionalFormatting sqref="E27:M27">
    <cfRule type="cellIs" dxfId="313" priority="41" stopIfTrue="1" operator="greaterThan">
      <formula>$E$27</formula>
    </cfRule>
  </conditionalFormatting>
  <conditionalFormatting sqref="E27:M27">
    <cfRule type="cellIs" dxfId="312" priority="42" stopIfTrue="1" operator="equal">
      <formula>""</formula>
    </cfRule>
  </conditionalFormatting>
  <conditionalFormatting sqref="E28:M28">
    <cfRule type="cellIs" dxfId="311" priority="43" stopIfTrue="1" operator="lessThan">
      <formula>$E$28</formula>
    </cfRule>
  </conditionalFormatting>
  <conditionalFormatting sqref="E28:M28">
    <cfRule type="cellIs" dxfId="310" priority="44" stopIfTrue="1" operator="greaterThan">
      <formula>0</formula>
    </cfRule>
  </conditionalFormatting>
  <conditionalFormatting sqref="E29:M29">
    <cfRule type="cellIs" dxfId="309" priority="45" stopIfTrue="1" operator="lessThan">
      <formula>$E$29</formula>
    </cfRule>
  </conditionalFormatting>
  <conditionalFormatting sqref="E29:M29">
    <cfRule type="cellIs" dxfId="308" priority="46" stopIfTrue="1" operator="greaterThan">
      <formula>0</formula>
    </cfRule>
  </conditionalFormatting>
  <conditionalFormatting sqref="E30:M30">
    <cfRule type="cellIs" dxfId="307" priority="47" stopIfTrue="1" operator="lessThan">
      <formula>$E$30</formula>
    </cfRule>
  </conditionalFormatting>
  <conditionalFormatting sqref="E30:M30">
    <cfRule type="cellIs" dxfId="306" priority="48" stopIfTrue="1" operator="greaterThan">
      <formula>0</formula>
    </cfRule>
  </conditionalFormatting>
  <conditionalFormatting sqref="E31:M31">
    <cfRule type="cellIs" dxfId="305" priority="49" stopIfTrue="1" operator="lessThan">
      <formula>$E$31</formula>
    </cfRule>
  </conditionalFormatting>
  <conditionalFormatting sqref="E31:M31">
    <cfRule type="cellIs" dxfId="304" priority="50" stopIfTrue="1" operator="greaterThan">
      <formula>0</formula>
    </cfRule>
  </conditionalFormatting>
  <conditionalFormatting sqref="E32:M32">
    <cfRule type="cellIs" dxfId="303" priority="51" stopIfTrue="1" operator="lessThan">
      <formula>$E$32</formula>
    </cfRule>
  </conditionalFormatting>
  <conditionalFormatting sqref="E32:M32">
    <cfRule type="cellIs" dxfId="302" priority="52" stopIfTrue="1" operator="greaterThan">
      <formula>0</formula>
    </cfRule>
  </conditionalFormatting>
  <conditionalFormatting sqref="E33:M33">
    <cfRule type="cellIs" dxfId="301" priority="53" stopIfTrue="1" operator="lessThan">
      <formula>$E$33</formula>
    </cfRule>
  </conditionalFormatting>
  <conditionalFormatting sqref="E33:M33">
    <cfRule type="cellIs" dxfId="300" priority="54" stopIfTrue="1" operator="greaterThan">
      <formula>0</formula>
    </cfRule>
  </conditionalFormatting>
  <conditionalFormatting sqref="C36:M36">
    <cfRule type="cellIs" dxfId="299" priority="55" stopIfTrue="1" operator="equal">
      <formula>$D$38</formula>
    </cfRule>
  </conditionalFormatting>
  <conditionalFormatting sqref="C36:M36">
    <cfRule type="cellIs" dxfId="298" priority="56" stopIfTrue="1" operator="equal">
      <formula>$D$39</formula>
    </cfRule>
  </conditionalFormatting>
  <conditionalFormatting sqref="C36:M36">
    <cfRule type="cellIs" dxfId="297" priority="57" stopIfTrue="1" operator="equal">
      <formula>$D$40</formula>
    </cfRule>
  </conditionalFormatting>
  <conditionalFormatting sqref="C36:M36">
    <cfRule type="cellIs" dxfId="296" priority="58" stopIfTrue="1" operator="equal">
      <formula>$D$41</formula>
    </cfRule>
  </conditionalFormatting>
  <conditionalFormatting sqref="C36:M36">
    <cfRule type="cellIs" dxfId="295" priority="59" stopIfTrue="1" operator="equal">
      <formula>$D$42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51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5122</v>
      </c>
      <c r="G6" s="1">
        <v>5242</v>
      </c>
      <c r="H6" s="1">
        <v>5243</v>
      </c>
      <c r="I6" s="1">
        <v>5245</v>
      </c>
      <c r="J6" s="1">
        <v>5248</v>
      </c>
      <c r="K6" s="1">
        <v>5249</v>
      </c>
      <c r="L6" s="1">
        <v>5294</v>
      </c>
      <c r="M6" s="1">
        <v>5295</v>
      </c>
    </row>
    <row r="7" spans="1:78" x14ac:dyDescent="0.2">
      <c r="A7" s="13">
        <v>11506</v>
      </c>
      <c r="B7" s="13">
        <v>264813</v>
      </c>
      <c r="C7" s="12" t="s">
        <v>14</v>
      </c>
      <c r="D7" s="3" t="s">
        <v>15</v>
      </c>
      <c r="E7" s="3">
        <v>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11506</v>
      </c>
      <c r="B8" s="13">
        <v>264814</v>
      </c>
      <c r="C8" s="3" t="s">
        <v>14</v>
      </c>
      <c r="D8" s="3" t="s">
        <v>16</v>
      </c>
      <c r="E8" s="3">
        <v>25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11506</v>
      </c>
      <c r="B9" s="13">
        <v>264815</v>
      </c>
      <c r="C9" s="3" t="s">
        <v>14</v>
      </c>
      <c r="D9" s="3" t="s">
        <v>17</v>
      </c>
      <c r="E9" s="3">
        <v>25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11506</v>
      </c>
      <c r="B10" s="13">
        <v>264816</v>
      </c>
      <c r="C10" s="3" t="s">
        <v>14</v>
      </c>
      <c r="D10" s="3" t="s">
        <v>18</v>
      </c>
      <c r="E10" s="3">
        <v>25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11506</v>
      </c>
      <c r="B11" s="13">
        <v>264817</v>
      </c>
      <c r="C11" s="3" t="s">
        <v>14</v>
      </c>
      <c r="D11" s="3" t="s">
        <v>19</v>
      </c>
      <c r="E11" s="3">
        <v>20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11506</v>
      </c>
      <c r="B12" s="13">
        <v>264821</v>
      </c>
      <c r="C12" s="3" t="s">
        <v>14</v>
      </c>
      <c r="D12" s="3" t="s">
        <v>20</v>
      </c>
      <c r="E12" s="3">
        <v>15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11506</v>
      </c>
      <c r="B13" s="13">
        <v>264822</v>
      </c>
      <c r="C13" s="3" t="s">
        <v>14</v>
      </c>
      <c r="D13" s="3" t="s">
        <v>21</v>
      </c>
      <c r="E13" s="3">
        <v>15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11506</v>
      </c>
      <c r="B14" s="13">
        <v>100267</v>
      </c>
      <c r="C14" s="3" t="s">
        <v>14</v>
      </c>
      <c r="D14" s="3" t="s">
        <v>22</v>
      </c>
      <c r="E14" s="3">
        <v>40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11506</v>
      </c>
      <c r="B15" s="13">
        <v>100268</v>
      </c>
      <c r="C15" s="3" t="s">
        <v>14</v>
      </c>
      <c r="D15" s="3" t="s">
        <v>23</v>
      </c>
      <c r="E15" s="3">
        <v>30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11506</v>
      </c>
      <c r="B16" s="13">
        <v>100276</v>
      </c>
      <c r="C16" s="3" t="s">
        <v>14</v>
      </c>
      <c r="D16" s="3" t="s">
        <v>24</v>
      </c>
      <c r="E16" s="3">
        <v>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11506</v>
      </c>
      <c r="B17" s="13">
        <v>100277</v>
      </c>
      <c r="C17" s="3" t="s">
        <v>14</v>
      </c>
      <c r="D17" s="3" t="s">
        <v>25</v>
      </c>
      <c r="E17" s="3">
        <v>10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11506</v>
      </c>
      <c r="B18" s="13">
        <v>100278</v>
      </c>
      <c r="C18" s="3" t="s">
        <v>14</v>
      </c>
      <c r="D18" s="3" t="s">
        <v>26</v>
      </c>
      <c r="E18" s="3">
        <v>10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11506</v>
      </c>
      <c r="B19" s="13">
        <v>100279</v>
      </c>
      <c r="C19" s="3" t="s">
        <v>14</v>
      </c>
      <c r="D19" s="3" t="s">
        <v>27</v>
      </c>
      <c r="E19" s="3">
        <v>10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A20" s="13">
        <v>11506</v>
      </c>
      <c r="B20" s="13">
        <v>100280</v>
      </c>
      <c r="C20" s="3" t="s">
        <v>14</v>
      </c>
      <c r="D20" s="3" t="s">
        <v>28</v>
      </c>
      <c r="E20" s="3">
        <v>15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A21" s="13">
        <v>11506</v>
      </c>
      <c r="B21" s="13">
        <v>100282</v>
      </c>
      <c r="C21" s="3" t="s">
        <v>14</v>
      </c>
      <c r="D21" s="3" t="s">
        <v>29</v>
      </c>
      <c r="E21" s="3">
        <v>20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A22" s="13">
        <v>11506</v>
      </c>
      <c r="B22" s="13">
        <v>100283</v>
      </c>
      <c r="C22" s="3" t="s">
        <v>14</v>
      </c>
      <c r="D22" s="3" t="s">
        <v>30</v>
      </c>
      <c r="E22" s="3">
        <v>20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A23" s="13">
        <v>11506</v>
      </c>
      <c r="B23" s="13">
        <v>100284</v>
      </c>
      <c r="C23" s="3" t="s">
        <v>14</v>
      </c>
      <c r="D23" s="3" t="s">
        <v>28</v>
      </c>
      <c r="E23" s="3">
        <v>10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A24" s="13">
        <v>11506</v>
      </c>
      <c r="B24" s="13">
        <v>100286</v>
      </c>
      <c r="C24" s="3" t="s">
        <v>14</v>
      </c>
      <c r="D24" s="3" t="s">
        <v>31</v>
      </c>
      <c r="E24" s="3">
        <v>25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A25" s="13">
        <v>11506</v>
      </c>
      <c r="B25" s="13">
        <v>100287</v>
      </c>
      <c r="C25" s="3" t="s">
        <v>14</v>
      </c>
      <c r="D25" s="3" t="s">
        <v>32</v>
      </c>
      <c r="E25" s="3">
        <v>25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A26" s="13">
        <v>11506</v>
      </c>
      <c r="B26" s="13">
        <v>100288</v>
      </c>
      <c r="C26" s="14" t="s">
        <v>14</v>
      </c>
      <c r="D26" s="3" t="s">
        <v>33</v>
      </c>
      <c r="E26" s="3">
        <v>25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A27" s="13">
        <v>11506</v>
      </c>
      <c r="B27" s="13">
        <v>100289</v>
      </c>
      <c r="C27" s="3" t="s">
        <v>14</v>
      </c>
      <c r="D27" s="3" t="s">
        <v>34</v>
      </c>
      <c r="E27" s="3">
        <v>25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A28" s="13">
        <v>11506</v>
      </c>
      <c r="B28" s="13">
        <v>264818</v>
      </c>
      <c r="C28" s="15" t="s">
        <v>35</v>
      </c>
      <c r="D28" s="15" t="s">
        <v>36</v>
      </c>
      <c r="E28" s="15">
        <v>-10</v>
      </c>
      <c r="F28" s="16"/>
      <c r="G28" s="16"/>
      <c r="H28" s="16"/>
      <c r="I28" s="16"/>
      <c r="J28" s="16"/>
      <c r="K28" s="16"/>
      <c r="L28" s="16"/>
      <c r="M28" s="16"/>
      <c r="N28" s="16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A29" s="13">
        <v>11506</v>
      </c>
      <c r="B29" s="13">
        <v>100269</v>
      </c>
      <c r="C29" s="15" t="s">
        <v>35</v>
      </c>
      <c r="D29" s="15" t="s">
        <v>37</v>
      </c>
      <c r="E29" s="15">
        <v>-10</v>
      </c>
      <c r="F29" s="16"/>
      <c r="G29" s="16"/>
      <c r="H29" s="16"/>
      <c r="I29" s="16"/>
      <c r="J29" s="16"/>
      <c r="K29" s="16"/>
      <c r="L29" s="16"/>
      <c r="M29" s="16"/>
      <c r="N29" s="16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A30" s="13">
        <v>11506</v>
      </c>
      <c r="B30" s="13">
        <v>100273</v>
      </c>
      <c r="C30" s="15" t="s">
        <v>35</v>
      </c>
      <c r="D30" s="15" t="s">
        <v>38</v>
      </c>
      <c r="E30" s="15">
        <v>-10</v>
      </c>
      <c r="F30" s="16"/>
      <c r="G30" s="16"/>
      <c r="H30" s="16"/>
      <c r="I30" s="16"/>
      <c r="J30" s="16"/>
      <c r="K30" s="16"/>
      <c r="L30" s="16"/>
      <c r="M30" s="16"/>
      <c r="N30" s="16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A31" s="13">
        <v>11506</v>
      </c>
      <c r="B31" s="13">
        <v>100290</v>
      </c>
      <c r="C31" s="15" t="s">
        <v>35</v>
      </c>
      <c r="D31" s="15" t="s">
        <v>39</v>
      </c>
      <c r="E31" s="15">
        <v>-10</v>
      </c>
      <c r="F31" s="16"/>
      <c r="G31" s="16"/>
      <c r="H31" s="16"/>
      <c r="I31" s="16"/>
      <c r="J31" s="16"/>
      <c r="K31" s="16"/>
      <c r="L31" s="16"/>
      <c r="M31" s="16"/>
      <c r="N31" s="16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A32" s="13">
        <v>11506</v>
      </c>
      <c r="B32" s="13">
        <v>100291</v>
      </c>
      <c r="C32" s="15" t="s">
        <v>35</v>
      </c>
      <c r="D32" s="15" t="s">
        <v>40</v>
      </c>
      <c r="E32" s="15">
        <v>-5</v>
      </c>
      <c r="F32" s="16"/>
      <c r="G32" s="16"/>
      <c r="H32" s="16"/>
      <c r="I32" s="16"/>
      <c r="J32" s="16"/>
      <c r="K32" s="16"/>
      <c r="L32" s="16"/>
      <c r="M32" s="16"/>
      <c r="N32" s="16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1:78" x14ac:dyDescent="0.2">
      <c r="A33" s="13">
        <v>11506</v>
      </c>
      <c r="B33" s="13">
        <v>100292</v>
      </c>
      <c r="C33" s="15" t="s">
        <v>35</v>
      </c>
      <c r="D33" s="15" t="s">
        <v>41</v>
      </c>
      <c r="E33" s="15">
        <v>-10</v>
      </c>
      <c r="F33" s="16"/>
      <c r="G33" s="16"/>
      <c r="H33" s="16"/>
      <c r="I33" s="16"/>
      <c r="J33" s="16"/>
      <c r="K33" s="16"/>
      <c r="L33" s="16"/>
      <c r="M33" s="16"/>
      <c r="N33" s="16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1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1:78" x14ac:dyDescent="0.2">
      <c r="C35" t="s">
        <v>42</v>
      </c>
      <c r="E35">
        <f>SUMIF($E$6:$E$33, "&gt;0")</f>
        <v>400</v>
      </c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1:78" x14ac:dyDescent="0.2">
      <c r="C36" t="s">
        <v>43</v>
      </c>
      <c r="F36" s="17">
        <f>SUM($F$7:$F$33)</f>
        <v>0</v>
      </c>
      <c r="G36" s="17">
        <f>SUM($G$7:$G$33)</f>
        <v>0</v>
      </c>
      <c r="H36" s="17">
        <f>SUM($H$7:$H$33)</f>
        <v>0</v>
      </c>
      <c r="I36" s="17">
        <f>SUM($I$7:$I$33)</f>
        <v>0</v>
      </c>
      <c r="J36" s="17">
        <f>SUM($J$7:$J$33)</f>
        <v>0</v>
      </c>
      <c r="K36" s="17">
        <f>SUM($K$7:$K$33)</f>
        <v>0</v>
      </c>
      <c r="L36" s="17">
        <f>SUM($L$7:$L$33)</f>
        <v>0</v>
      </c>
      <c r="M36" s="17">
        <f>SUM($M$7:$M$33)</f>
        <v>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1:78" x14ac:dyDescent="0.2">
      <c r="D37" t="s">
        <v>45</v>
      </c>
      <c r="E37" t="s">
        <v>46</v>
      </c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1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1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1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1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1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1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1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1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1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1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1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M7">
    <cfRule type="cellIs" dxfId="294" priority="1" stopIfTrue="1" operator="greaterThan">
      <formula>$E$7</formula>
    </cfRule>
    <cfRule type="cellIs" dxfId="293" priority="2" stopIfTrue="1" operator="equal">
      <formula>""</formula>
    </cfRule>
  </conditionalFormatting>
  <conditionalFormatting sqref="E8:M8">
    <cfRule type="cellIs" dxfId="292" priority="3" stopIfTrue="1" operator="greaterThan">
      <formula>$E$8</formula>
    </cfRule>
    <cfRule type="cellIs" dxfId="291" priority="4" stopIfTrue="1" operator="equal">
      <formula>""</formula>
    </cfRule>
  </conditionalFormatting>
  <conditionalFormatting sqref="E9:M9">
    <cfRule type="cellIs" dxfId="290" priority="5" stopIfTrue="1" operator="greaterThan">
      <formula>$E$9</formula>
    </cfRule>
    <cfRule type="cellIs" dxfId="289" priority="6" stopIfTrue="1" operator="equal">
      <formula>""</formula>
    </cfRule>
  </conditionalFormatting>
  <conditionalFormatting sqref="E10:M10">
    <cfRule type="cellIs" dxfId="288" priority="7" stopIfTrue="1" operator="greaterThan">
      <formula>$E$10</formula>
    </cfRule>
    <cfRule type="cellIs" dxfId="287" priority="8" stopIfTrue="1" operator="equal">
      <formula>""</formula>
    </cfRule>
  </conditionalFormatting>
  <conditionalFormatting sqref="E11:M11">
    <cfRule type="cellIs" dxfId="286" priority="9" stopIfTrue="1" operator="greaterThan">
      <formula>$E$11</formula>
    </cfRule>
    <cfRule type="cellIs" dxfId="285" priority="10" stopIfTrue="1" operator="equal">
      <formula>""</formula>
    </cfRule>
  </conditionalFormatting>
  <conditionalFormatting sqref="E12:M12">
    <cfRule type="cellIs" dxfId="284" priority="11" stopIfTrue="1" operator="greaterThan">
      <formula>$E$12</formula>
    </cfRule>
    <cfRule type="cellIs" dxfId="283" priority="12" stopIfTrue="1" operator="equal">
      <formula>""</formula>
    </cfRule>
  </conditionalFormatting>
  <conditionalFormatting sqref="E13:M13">
    <cfRule type="cellIs" dxfId="282" priority="13" stopIfTrue="1" operator="greaterThan">
      <formula>$E$13</formula>
    </cfRule>
    <cfRule type="cellIs" dxfId="281" priority="14" stopIfTrue="1" operator="equal">
      <formula>""</formula>
    </cfRule>
  </conditionalFormatting>
  <conditionalFormatting sqref="E14:M14">
    <cfRule type="cellIs" dxfId="280" priority="15" stopIfTrue="1" operator="greaterThan">
      <formula>$E$14</formula>
    </cfRule>
    <cfRule type="cellIs" dxfId="279" priority="16" stopIfTrue="1" operator="equal">
      <formula>""</formula>
    </cfRule>
  </conditionalFormatting>
  <conditionalFormatting sqref="E15:M15">
    <cfRule type="cellIs" dxfId="278" priority="17" stopIfTrue="1" operator="greaterThan">
      <formula>$E$15</formula>
    </cfRule>
    <cfRule type="cellIs" dxfId="277" priority="18" stopIfTrue="1" operator="equal">
      <formula>""</formula>
    </cfRule>
  </conditionalFormatting>
  <conditionalFormatting sqref="E16:M16">
    <cfRule type="cellIs" dxfId="276" priority="19" stopIfTrue="1" operator="greaterThan">
      <formula>$E$16</formula>
    </cfRule>
    <cfRule type="cellIs" dxfId="275" priority="20" stopIfTrue="1" operator="equal">
      <formula>""</formula>
    </cfRule>
  </conditionalFormatting>
  <conditionalFormatting sqref="E17:M17">
    <cfRule type="cellIs" dxfId="274" priority="21" stopIfTrue="1" operator="greaterThan">
      <formula>$E$17</formula>
    </cfRule>
    <cfRule type="cellIs" dxfId="273" priority="22" stopIfTrue="1" operator="equal">
      <formula>""</formula>
    </cfRule>
  </conditionalFormatting>
  <conditionalFormatting sqref="E18:M18">
    <cfRule type="cellIs" dxfId="272" priority="23" stopIfTrue="1" operator="greaterThan">
      <formula>$E$18</formula>
    </cfRule>
    <cfRule type="cellIs" dxfId="271" priority="24" stopIfTrue="1" operator="equal">
      <formula>""</formula>
    </cfRule>
  </conditionalFormatting>
  <conditionalFormatting sqref="E19:M19">
    <cfRule type="cellIs" dxfId="270" priority="25" stopIfTrue="1" operator="greaterThan">
      <formula>$E$19</formula>
    </cfRule>
    <cfRule type="cellIs" dxfId="269" priority="26" stopIfTrue="1" operator="equal">
      <formula>""</formula>
    </cfRule>
  </conditionalFormatting>
  <conditionalFormatting sqref="E20:M20">
    <cfRule type="cellIs" dxfId="268" priority="27" stopIfTrue="1" operator="greaterThan">
      <formula>$E$20</formula>
    </cfRule>
    <cfRule type="cellIs" dxfId="267" priority="28" stopIfTrue="1" operator="equal">
      <formula>""</formula>
    </cfRule>
  </conditionalFormatting>
  <conditionalFormatting sqref="E21:M21">
    <cfRule type="cellIs" dxfId="266" priority="29" stopIfTrue="1" operator="greaterThan">
      <formula>$E$21</formula>
    </cfRule>
    <cfRule type="cellIs" dxfId="265" priority="30" stopIfTrue="1" operator="equal">
      <formula>""</formula>
    </cfRule>
  </conditionalFormatting>
  <conditionalFormatting sqref="E22:M22">
    <cfRule type="cellIs" dxfId="264" priority="31" stopIfTrue="1" operator="greaterThan">
      <formula>$E$22</formula>
    </cfRule>
    <cfRule type="cellIs" dxfId="263" priority="32" stopIfTrue="1" operator="equal">
      <formula>""</formula>
    </cfRule>
  </conditionalFormatting>
  <conditionalFormatting sqref="E23:M23">
    <cfRule type="cellIs" dxfId="262" priority="33" stopIfTrue="1" operator="greaterThan">
      <formula>$E$23</formula>
    </cfRule>
    <cfRule type="cellIs" dxfId="261" priority="34" stopIfTrue="1" operator="equal">
      <formula>""</formula>
    </cfRule>
  </conditionalFormatting>
  <conditionalFormatting sqref="E24:M24">
    <cfRule type="cellIs" dxfId="260" priority="35" stopIfTrue="1" operator="greaterThan">
      <formula>$E$24</formula>
    </cfRule>
    <cfRule type="cellIs" dxfId="259" priority="36" stopIfTrue="1" operator="equal">
      <formula>""</formula>
    </cfRule>
  </conditionalFormatting>
  <conditionalFormatting sqref="E25:M25">
    <cfRule type="cellIs" dxfId="258" priority="37" stopIfTrue="1" operator="greaterThan">
      <formula>$E$25</formula>
    </cfRule>
    <cfRule type="cellIs" dxfId="257" priority="38" stopIfTrue="1" operator="equal">
      <formula>""</formula>
    </cfRule>
  </conditionalFormatting>
  <conditionalFormatting sqref="E26:M26">
    <cfRule type="cellIs" dxfId="256" priority="39" stopIfTrue="1" operator="greaterThan">
      <formula>$E$26</formula>
    </cfRule>
    <cfRule type="cellIs" dxfId="255" priority="40" stopIfTrue="1" operator="equal">
      <formula>""</formula>
    </cfRule>
  </conditionalFormatting>
  <conditionalFormatting sqref="E27:M27">
    <cfRule type="cellIs" dxfId="254" priority="41" stopIfTrue="1" operator="greaterThan">
      <formula>$E$27</formula>
    </cfRule>
  </conditionalFormatting>
  <conditionalFormatting sqref="E27:M27">
    <cfRule type="cellIs" dxfId="253" priority="42" stopIfTrue="1" operator="equal">
      <formula>""</formula>
    </cfRule>
  </conditionalFormatting>
  <conditionalFormatting sqref="E28:M28">
    <cfRule type="cellIs" dxfId="252" priority="43" stopIfTrue="1" operator="lessThan">
      <formula>$E$28</formula>
    </cfRule>
  </conditionalFormatting>
  <conditionalFormatting sqref="E28:M28">
    <cfRule type="cellIs" dxfId="251" priority="44" stopIfTrue="1" operator="greaterThan">
      <formula>0</formula>
    </cfRule>
  </conditionalFormatting>
  <conditionalFormatting sqref="E29:M29">
    <cfRule type="cellIs" dxfId="250" priority="45" stopIfTrue="1" operator="lessThan">
      <formula>$E$29</formula>
    </cfRule>
  </conditionalFormatting>
  <conditionalFormatting sqref="E29:M29">
    <cfRule type="cellIs" dxfId="249" priority="46" stopIfTrue="1" operator="greaterThan">
      <formula>0</formula>
    </cfRule>
  </conditionalFormatting>
  <conditionalFormatting sqref="E30:M30">
    <cfRule type="cellIs" dxfId="248" priority="47" stopIfTrue="1" operator="lessThan">
      <formula>$E$30</formula>
    </cfRule>
  </conditionalFormatting>
  <conditionalFormatting sqref="E30:M30">
    <cfRule type="cellIs" dxfId="247" priority="48" stopIfTrue="1" operator="greaterThan">
      <formula>0</formula>
    </cfRule>
  </conditionalFormatting>
  <conditionalFormatting sqref="E31:M31">
    <cfRule type="cellIs" dxfId="246" priority="49" stopIfTrue="1" operator="lessThan">
      <formula>$E$31</formula>
    </cfRule>
  </conditionalFormatting>
  <conditionalFormatting sqref="E31:M31">
    <cfRule type="cellIs" dxfId="245" priority="50" stopIfTrue="1" operator="greaterThan">
      <formula>0</formula>
    </cfRule>
  </conditionalFormatting>
  <conditionalFormatting sqref="E32:M32">
    <cfRule type="cellIs" dxfId="244" priority="51" stopIfTrue="1" operator="lessThan">
      <formula>$E$32</formula>
    </cfRule>
  </conditionalFormatting>
  <conditionalFormatting sqref="E32:M32">
    <cfRule type="cellIs" dxfId="243" priority="52" stopIfTrue="1" operator="greaterThan">
      <formula>0</formula>
    </cfRule>
  </conditionalFormatting>
  <conditionalFormatting sqref="E33:M33">
    <cfRule type="cellIs" dxfId="242" priority="53" stopIfTrue="1" operator="lessThan">
      <formula>$E$33</formula>
    </cfRule>
  </conditionalFormatting>
  <conditionalFormatting sqref="E33:M33">
    <cfRule type="cellIs" dxfId="241" priority="54" stopIfTrue="1" operator="greaterThan">
      <formula>0</formula>
    </cfRule>
  </conditionalFormatting>
  <conditionalFormatting sqref="C36:M36">
    <cfRule type="cellIs" dxfId="240" priority="55" stopIfTrue="1" operator="equal">
      <formula>$D$38</formula>
    </cfRule>
  </conditionalFormatting>
  <conditionalFormatting sqref="C36:M36">
    <cfRule type="cellIs" dxfId="239" priority="56" stopIfTrue="1" operator="equal">
      <formula>$D$39</formula>
    </cfRule>
  </conditionalFormatting>
  <conditionalFormatting sqref="C36:M36">
    <cfRule type="cellIs" dxfId="238" priority="57" stopIfTrue="1" operator="equal">
      <formula>$D$40</formula>
    </cfRule>
  </conditionalFormatting>
  <conditionalFormatting sqref="C36:M36">
    <cfRule type="cellIs" dxfId="237" priority="58" stopIfTrue="1" operator="equal">
      <formula>$D$41</formula>
    </cfRule>
  </conditionalFormatting>
  <conditionalFormatting sqref="C36:M36">
    <cfRule type="cellIs" dxfId="236" priority="59" stopIfTrue="1" operator="equal">
      <formula>$D$42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51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5122</v>
      </c>
      <c r="G6" s="1">
        <v>5242</v>
      </c>
      <c r="H6" s="1">
        <v>5243</v>
      </c>
      <c r="I6" s="1">
        <v>5245</v>
      </c>
      <c r="J6" s="1">
        <v>5248</v>
      </c>
      <c r="K6" s="1">
        <v>5249</v>
      </c>
      <c r="L6" s="1">
        <v>5294</v>
      </c>
      <c r="M6" s="1">
        <v>5295</v>
      </c>
    </row>
    <row r="7" spans="1:78" x14ac:dyDescent="0.2">
      <c r="A7" s="13">
        <v>11506</v>
      </c>
      <c r="B7" s="13">
        <v>264813</v>
      </c>
      <c r="C7" s="12" t="s">
        <v>14</v>
      </c>
      <c r="D7" s="3" t="s">
        <v>15</v>
      </c>
      <c r="E7" s="3">
        <v>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11506</v>
      </c>
      <c r="B8" s="13">
        <v>264814</v>
      </c>
      <c r="C8" s="3" t="s">
        <v>14</v>
      </c>
      <c r="D8" s="3" t="s">
        <v>16</v>
      </c>
      <c r="E8" s="3">
        <v>25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11506</v>
      </c>
      <c r="B9" s="13">
        <v>264815</v>
      </c>
      <c r="C9" s="3" t="s">
        <v>14</v>
      </c>
      <c r="D9" s="3" t="s">
        <v>17</v>
      </c>
      <c r="E9" s="3">
        <v>25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11506</v>
      </c>
      <c r="B10" s="13">
        <v>264816</v>
      </c>
      <c r="C10" s="3" t="s">
        <v>14</v>
      </c>
      <c r="D10" s="3" t="s">
        <v>18</v>
      </c>
      <c r="E10" s="3">
        <v>25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11506</v>
      </c>
      <c r="B11" s="13">
        <v>264817</v>
      </c>
      <c r="C11" s="3" t="s">
        <v>14</v>
      </c>
      <c r="D11" s="3" t="s">
        <v>19</v>
      </c>
      <c r="E11" s="3">
        <v>20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11506</v>
      </c>
      <c r="B12" s="13">
        <v>264821</v>
      </c>
      <c r="C12" s="3" t="s">
        <v>14</v>
      </c>
      <c r="D12" s="3" t="s">
        <v>20</v>
      </c>
      <c r="E12" s="3">
        <v>15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11506</v>
      </c>
      <c r="B13" s="13">
        <v>264822</v>
      </c>
      <c r="C13" s="3" t="s">
        <v>14</v>
      </c>
      <c r="D13" s="3" t="s">
        <v>21</v>
      </c>
      <c r="E13" s="3">
        <v>15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11506</v>
      </c>
      <c r="B14" s="13">
        <v>100267</v>
      </c>
      <c r="C14" s="3" t="s">
        <v>14</v>
      </c>
      <c r="D14" s="3" t="s">
        <v>22</v>
      </c>
      <c r="E14" s="3">
        <v>40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11506</v>
      </c>
      <c r="B15" s="13">
        <v>100268</v>
      </c>
      <c r="C15" s="3" t="s">
        <v>14</v>
      </c>
      <c r="D15" s="3" t="s">
        <v>23</v>
      </c>
      <c r="E15" s="3">
        <v>30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11506</v>
      </c>
      <c r="B16" s="13">
        <v>100276</v>
      </c>
      <c r="C16" s="3" t="s">
        <v>14</v>
      </c>
      <c r="D16" s="3" t="s">
        <v>24</v>
      </c>
      <c r="E16" s="3">
        <v>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11506</v>
      </c>
      <c r="B17" s="13">
        <v>100277</v>
      </c>
      <c r="C17" s="3" t="s">
        <v>14</v>
      </c>
      <c r="D17" s="3" t="s">
        <v>25</v>
      </c>
      <c r="E17" s="3">
        <v>10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11506</v>
      </c>
      <c r="B18" s="13">
        <v>100278</v>
      </c>
      <c r="C18" s="3" t="s">
        <v>14</v>
      </c>
      <c r="D18" s="3" t="s">
        <v>26</v>
      </c>
      <c r="E18" s="3">
        <v>10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11506</v>
      </c>
      <c r="B19" s="13">
        <v>100279</v>
      </c>
      <c r="C19" s="3" t="s">
        <v>14</v>
      </c>
      <c r="D19" s="3" t="s">
        <v>27</v>
      </c>
      <c r="E19" s="3">
        <v>10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A20" s="13">
        <v>11506</v>
      </c>
      <c r="B20" s="13">
        <v>100280</v>
      </c>
      <c r="C20" s="3" t="s">
        <v>14</v>
      </c>
      <c r="D20" s="3" t="s">
        <v>28</v>
      </c>
      <c r="E20" s="3">
        <v>15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A21" s="13">
        <v>11506</v>
      </c>
      <c r="B21" s="13">
        <v>100282</v>
      </c>
      <c r="C21" s="3" t="s">
        <v>14</v>
      </c>
      <c r="D21" s="3" t="s">
        <v>29</v>
      </c>
      <c r="E21" s="3">
        <v>20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A22" s="13">
        <v>11506</v>
      </c>
      <c r="B22" s="13">
        <v>100283</v>
      </c>
      <c r="C22" s="3" t="s">
        <v>14</v>
      </c>
      <c r="D22" s="3" t="s">
        <v>30</v>
      </c>
      <c r="E22" s="3">
        <v>20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A23" s="13">
        <v>11506</v>
      </c>
      <c r="B23" s="13">
        <v>100284</v>
      </c>
      <c r="C23" s="3" t="s">
        <v>14</v>
      </c>
      <c r="D23" s="3" t="s">
        <v>28</v>
      </c>
      <c r="E23" s="3">
        <v>10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A24" s="13">
        <v>11506</v>
      </c>
      <c r="B24" s="13">
        <v>100286</v>
      </c>
      <c r="C24" s="3" t="s">
        <v>14</v>
      </c>
      <c r="D24" s="3" t="s">
        <v>31</v>
      </c>
      <c r="E24" s="3">
        <v>25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A25" s="13">
        <v>11506</v>
      </c>
      <c r="B25" s="13">
        <v>100287</v>
      </c>
      <c r="C25" s="3" t="s">
        <v>14</v>
      </c>
      <c r="D25" s="3" t="s">
        <v>32</v>
      </c>
      <c r="E25" s="3">
        <v>25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A26" s="13">
        <v>11506</v>
      </c>
      <c r="B26" s="13">
        <v>100288</v>
      </c>
      <c r="C26" s="14" t="s">
        <v>14</v>
      </c>
      <c r="D26" s="3" t="s">
        <v>33</v>
      </c>
      <c r="E26" s="3">
        <v>25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A27" s="13">
        <v>11506</v>
      </c>
      <c r="B27" s="13">
        <v>100289</v>
      </c>
      <c r="C27" s="3" t="s">
        <v>14</v>
      </c>
      <c r="D27" s="3" t="s">
        <v>34</v>
      </c>
      <c r="E27" s="3">
        <v>25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A28" s="13">
        <v>11506</v>
      </c>
      <c r="B28" s="13">
        <v>264818</v>
      </c>
      <c r="C28" s="15" t="s">
        <v>35</v>
      </c>
      <c r="D28" s="15" t="s">
        <v>36</v>
      </c>
      <c r="E28" s="15">
        <v>-10</v>
      </c>
      <c r="F28" s="16"/>
      <c r="G28" s="16"/>
      <c r="H28" s="16"/>
      <c r="I28" s="16"/>
      <c r="J28" s="16"/>
      <c r="K28" s="16"/>
      <c r="L28" s="16"/>
      <c r="M28" s="16"/>
      <c r="N28" s="16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A29" s="13">
        <v>11506</v>
      </c>
      <c r="B29" s="13">
        <v>100269</v>
      </c>
      <c r="C29" s="15" t="s">
        <v>35</v>
      </c>
      <c r="D29" s="15" t="s">
        <v>37</v>
      </c>
      <c r="E29" s="15">
        <v>-10</v>
      </c>
      <c r="F29" s="16"/>
      <c r="G29" s="16"/>
      <c r="H29" s="16"/>
      <c r="I29" s="16"/>
      <c r="J29" s="16"/>
      <c r="K29" s="16"/>
      <c r="L29" s="16"/>
      <c r="M29" s="16"/>
      <c r="N29" s="16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A30" s="13">
        <v>11506</v>
      </c>
      <c r="B30" s="13">
        <v>100273</v>
      </c>
      <c r="C30" s="15" t="s">
        <v>35</v>
      </c>
      <c r="D30" s="15" t="s">
        <v>38</v>
      </c>
      <c r="E30" s="15">
        <v>-10</v>
      </c>
      <c r="F30" s="16"/>
      <c r="G30" s="16"/>
      <c r="H30" s="16"/>
      <c r="I30" s="16"/>
      <c r="J30" s="16"/>
      <c r="K30" s="16"/>
      <c r="L30" s="16"/>
      <c r="M30" s="16"/>
      <c r="N30" s="16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A31" s="13">
        <v>11506</v>
      </c>
      <c r="B31" s="13">
        <v>100290</v>
      </c>
      <c r="C31" s="15" t="s">
        <v>35</v>
      </c>
      <c r="D31" s="15" t="s">
        <v>39</v>
      </c>
      <c r="E31" s="15">
        <v>-10</v>
      </c>
      <c r="F31" s="16"/>
      <c r="G31" s="16"/>
      <c r="H31" s="16"/>
      <c r="I31" s="16"/>
      <c r="J31" s="16"/>
      <c r="K31" s="16"/>
      <c r="L31" s="16"/>
      <c r="M31" s="16"/>
      <c r="N31" s="16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A32" s="13">
        <v>11506</v>
      </c>
      <c r="B32" s="13">
        <v>100291</v>
      </c>
      <c r="C32" s="15" t="s">
        <v>35</v>
      </c>
      <c r="D32" s="15" t="s">
        <v>40</v>
      </c>
      <c r="E32" s="15">
        <v>-5</v>
      </c>
      <c r="F32" s="16"/>
      <c r="G32" s="16"/>
      <c r="H32" s="16"/>
      <c r="I32" s="16"/>
      <c r="J32" s="16"/>
      <c r="K32" s="16"/>
      <c r="L32" s="16"/>
      <c r="M32" s="16"/>
      <c r="N32" s="16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1:78" x14ac:dyDescent="0.2">
      <c r="A33" s="13">
        <v>11506</v>
      </c>
      <c r="B33" s="13">
        <v>100292</v>
      </c>
      <c r="C33" s="15" t="s">
        <v>35</v>
      </c>
      <c r="D33" s="15" t="s">
        <v>41</v>
      </c>
      <c r="E33" s="15">
        <v>-10</v>
      </c>
      <c r="F33" s="16"/>
      <c r="G33" s="16"/>
      <c r="H33" s="16"/>
      <c r="I33" s="16"/>
      <c r="J33" s="16"/>
      <c r="K33" s="16"/>
      <c r="L33" s="16"/>
      <c r="M33" s="16"/>
      <c r="N33" s="16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1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1:78" x14ac:dyDescent="0.2">
      <c r="C35" t="s">
        <v>42</v>
      </c>
      <c r="E35">
        <f>SUMIF($E$6:$E$33, "&gt;0")</f>
        <v>400</v>
      </c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1:78" x14ac:dyDescent="0.2">
      <c r="C36" t="s">
        <v>43</v>
      </c>
      <c r="F36" s="17">
        <f>SUM($F$7:$F$33)</f>
        <v>0</v>
      </c>
      <c r="G36" s="17">
        <f>SUM($G$7:$G$33)</f>
        <v>0</v>
      </c>
      <c r="H36" s="17">
        <f>SUM($H$7:$H$33)</f>
        <v>0</v>
      </c>
      <c r="I36" s="17">
        <f>SUM($I$7:$I$33)</f>
        <v>0</v>
      </c>
      <c r="J36" s="17">
        <f>SUM($J$7:$J$33)</f>
        <v>0</v>
      </c>
      <c r="K36" s="17">
        <f>SUM($K$7:$K$33)</f>
        <v>0</v>
      </c>
      <c r="L36" s="17">
        <f>SUM($L$7:$L$33)</f>
        <v>0</v>
      </c>
      <c r="M36" s="17">
        <f>SUM($M$7:$M$33)</f>
        <v>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1:78" x14ac:dyDescent="0.2">
      <c r="D37" t="s">
        <v>45</v>
      </c>
      <c r="E37" t="s">
        <v>46</v>
      </c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1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1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1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1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1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1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1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1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1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1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1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M7">
    <cfRule type="cellIs" dxfId="235" priority="1" stopIfTrue="1" operator="greaterThan">
      <formula>$E$7</formula>
    </cfRule>
    <cfRule type="cellIs" dxfId="234" priority="2" stopIfTrue="1" operator="equal">
      <formula>""</formula>
    </cfRule>
  </conditionalFormatting>
  <conditionalFormatting sqref="E8:M8">
    <cfRule type="cellIs" dxfId="233" priority="3" stopIfTrue="1" operator="greaterThan">
      <formula>$E$8</formula>
    </cfRule>
    <cfRule type="cellIs" dxfId="232" priority="4" stopIfTrue="1" operator="equal">
      <formula>""</formula>
    </cfRule>
  </conditionalFormatting>
  <conditionalFormatting sqref="E9:M9">
    <cfRule type="cellIs" dxfId="231" priority="5" stopIfTrue="1" operator="greaterThan">
      <formula>$E$9</formula>
    </cfRule>
    <cfRule type="cellIs" dxfId="230" priority="6" stopIfTrue="1" operator="equal">
      <formula>""</formula>
    </cfRule>
  </conditionalFormatting>
  <conditionalFormatting sqref="E10:M10">
    <cfRule type="cellIs" dxfId="229" priority="7" stopIfTrue="1" operator="greaterThan">
      <formula>$E$10</formula>
    </cfRule>
    <cfRule type="cellIs" dxfId="228" priority="8" stopIfTrue="1" operator="equal">
      <formula>""</formula>
    </cfRule>
  </conditionalFormatting>
  <conditionalFormatting sqref="E11:M11">
    <cfRule type="cellIs" dxfId="227" priority="9" stopIfTrue="1" operator="greaterThan">
      <formula>$E$11</formula>
    </cfRule>
    <cfRule type="cellIs" dxfId="226" priority="10" stopIfTrue="1" operator="equal">
      <formula>""</formula>
    </cfRule>
  </conditionalFormatting>
  <conditionalFormatting sqref="E12:M12">
    <cfRule type="cellIs" dxfId="225" priority="11" stopIfTrue="1" operator="greaterThan">
      <formula>$E$12</formula>
    </cfRule>
    <cfRule type="cellIs" dxfId="224" priority="12" stopIfTrue="1" operator="equal">
      <formula>""</formula>
    </cfRule>
  </conditionalFormatting>
  <conditionalFormatting sqref="E13:M13">
    <cfRule type="cellIs" dxfId="223" priority="13" stopIfTrue="1" operator="greaterThan">
      <formula>$E$13</formula>
    </cfRule>
    <cfRule type="cellIs" dxfId="222" priority="14" stopIfTrue="1" operator="equal">
      <formula>""</formula>
    </cfRule>
  </conditionalFormatting>
  <conditionalFormatting sqref="E14:M14">
    <cfRule type="cellIs" dxfId="221" priority="15" stopIfTrue="1" operator="greaterThan">
      <formula>$E$14</formula>
    </cfRule>
    <cfRule type="cellIs" dxfId="220" priority="16" stopIfTrue="1" operator="equal">
      <formula>""</formula>
    </cfRule>
  </conditionalFormatting>
  <conditionalFormatting sqref="E15:M15">
    <cfRule type="cellIs" dxfId="219" priority="17" stopIfTrue="1" operator="greaterThan">
      <formula>$E$15</formula>
    </cfRule>
    <cfRule type="cellIs" dxfId="218" priority="18" stopIfTrue="1" operator="equal">
      <formula>""</formula>
    </cfRule>
  </conditionalFormatting>
  <conditionalFormatting sqref="E16:M16">
    <cfRule type="cellIs" dxfId="217" priority="19" stopIfTrue="1" operator="greaterThan">
      <formula>$E$16</formula>
    </cfRule>
    <cfRule type="cellIs" dxfId="216" priority="20" stopIfTrue="1" operator="equal">
      <formula>""</formula>
    </cfRule>
  </conditionalFormatting>
  <conditionalFormatting sqref="E17:M17">
    <cfRule type="cellIs" dxfId="215" priority="21" stopIfTrue="1" operator="greaterThan">
      <formula>$E$17</formula>
    </cfRule>
    <cfRule type="cellIs" dxfId="214" priority="22" stopIfTrue="1" operator="equal">
      <formula>""</formula>
    </cfRule>
  </conditionalFormatting>
  <conditionalFormatting sqref="E18:M18">
    <cfRule type="cellIs" dxfId="213" priority="23" stopIfTrue="1" operator="greaterThan">
      <formula>$E$18</formula>
    </cfRule>
    <cfRule type="cellIs" dxfId="212" priority="24" stopIfTrue="1" operator="equal">
      <formula>""</formula>
    </cfRule>
  </conditionalFormatting>
  <conditionalFormatting sqref="E19:M19">
    <cfRule type="cellIs" dxfId="211" priority="25" stopIfTrue="1" operator="greaterThan">
      <formula>$E$19</formula>
    </cfRule>
    <cfRule type="cellIs" dxfId="210" priority="26" stopIfTrue="1" operator="equal">
      <formula>""</formula>
    </cfRule>
  </conditionalFormatting>
  <conditionalFormatting sqref="E20:M20">
    <cfRule type="cellIs" dxfId="209" priority="27" stopIfTrue="1" operator="greaterThan">
      <formula>$E$20</formula>
    </cfRule>
    <cfRule type="cellIs" dxfId="208" priority="28" stopIfTrue="1" operator="equal">
      <formula>""</formula>
    </cfRule>
  </conditionalFormatting>
  <conditionalFormatting sqref="E21:M21">
    <cfRule type="cellIs" dxfId="207" priority="29" stopIfTrue="1" operator="greaterThan">
      <formula>$E$21</formula>
    </cfRule>
    <cfRule type="cellIs" dxfId="206" priority="30" stopIfTrue="1" operator="equal">
      <formula>""</formula>
    </cfRule>
  </conditionalFormatting>
  <conditionalFormatting sqref="E22:M22">
    <cfRule type="cellIs" dxfId="205" priority="31" stopIfTrue="1" operator="greaterThan">
      <formula>$E$22</formula>
    </cfRule>
    <cfRule type="cellIs" dxfId="204" priority="32" stopIfTrue="1" operator="equal">
      <formula>""</formula>
    </cfRule>
  </conditionalFormatting>
  <conditionalFormatting sqref="E23:M23">
    <cfRule type="cellIs" dxfId="203" priority="33" stopIfTrue="1" operator="greaterThan">
      <formula>$E$23</formula>
    </cfRule>
    <cfRule type="cellIs" dxfId="202" priority="34" stopIfTrue="1" operator="equal">
      <formula>""</formula>
    </cfRule>
  </conditionalFormatting>
  <conditionalFormatting sqref="E24:M24">
    <cfRule type="cellIs" dxfId="201" priority="35" stopIfTrue="1" operator="greaterThan">
      <formula>$E$24</formula>
    </cfRule>
    <cfRule type="cellIs" dxfId="200" priority="36" stopIfTrue="1" operator="equal">
      <formula>""</formula>
    </cfRule>
  </conditionalFormatting>
  <conditionalFormatting sqref="E25:M25">
    <cfRule type="cellIs" dxfId="199" priority="37" stopIfTrue="1" operator="greaterThan">
      <formula>$E$25</formula>
    </cfRule>
    <cfRule type="cellIs" dxfId="198" priority="38" stopIfTrue="1" operator="equal">
      <formula>""</formula>
    </cfRule>
  </conditionalFormatting>
  <conditionalFormatting sqref="E26:M26">
    <cfRule type="cellIs" dxfId="197" priority="39" stopIfTrue="1" operator="greaterThan">
      <formula>$E$26</formula>
    </cfRule>
    <cfRule type="cellIs" dxfId="196" priority="40" stopIfTrue="1" operator="equal">
      <formula>""</formula>
    </cfRule>
  </conditionalFormatting>
  <conditionalFormatting sqref="E27:M27">
    <cfRule type="cellIs" dxfId="195" priority="41" stopIfTrue="1" operator="greaterThan">
      <formula>$E$27</formula>
    </cfRule>
  </conditionalFormatting>
  <conditionalFormatting sqref="E27:M27">
    <cfRule type="cellIs" dxfId="194" priority="42" stopIfTrue="1" operator="equal">
      <formula>""</formula>
    </cfRule>
  </conditionalFormatting>
  <conditionalFormatting sqref="E28:M28">
    <cfRule type="cellIs" dxfId="193" priority="43" stopIfTrue="1" operator="lessThan">
      <formula>$E$28</formula>
    </cfRule>
  </conditionalFormatting>
  <conditionalFormatting sqref="E28:M28">
    <cfRule type="cellIs" dxfId="192" priority="44" stopIfTrue="1" operator="greaterThan">
      <formula>0</formula>
    </cfRule>
  </conditionalFormatting>
  <conditionalFormatting sqref="E29:M29">
    <cfRule type="cellIs" dxfId="191" priority="45" stopIfTrue="1" operator="lessThan">
      <formula>$E$29</formula>
    </cfRule>
  </conditionalFormatting>
  <conditionalFormatting sqref="E29:M29">
    <cfRule type="cellIs" dxfId="190" priority="46" stopIfTrue="1" operator="greaterThan">
      <formula>0</formula>
    </cfRule>
  </conditionalFormatting>
  <conditionalFormatting sqref="E30:M30">
    <cfRule type="cellIs" dxfId="189" priority="47" stopIfTrue="1" operator="lessThan">
      <formula>$E$30</formula>
    </cfRule>
  </conditionalFormatting>
  <conditionalFormatting sqref="E30:M30">
    <cfRule type="cellIs" dxfId="188" priority="48" stopIfTrue="1" operator="greaterThan">
      <formula>0</formula>
    </cfRule>
  </conditionalFormatting>
  <conditionalFormatting sqref="E31:M31">
    <cfRule type="cellIs" dxfId="187" priority="49" stopIfTrue="1" operator="lessThan">
      <formula>$E$31</formula>
    </cfRule>
  </conditionalFormatting>
  <conditionalFormatting sqref="E31:M31">
    <cfRule type="cellIs" dxfId="186" priority="50" stopIfTrue="1" operator="greaterThan">
      <formula>0</formula>
    </cfRule>
  </conditionalFormatting>
  <conditionalFormatting sqref="E32:M32">
    <cfRule type="cellIs" dxfId="185" priority="51" stopIfTrue="1" operator="lessThan">
      <formula>$E$32</formula>
    </cfRule>
  </conditionalFormatting>
  <conditionalFormatting sqref="E32:M32">
    <cfRule type="cellIs" dxfId="184" priority="52" stopIfTrue="1" operator="greaterThan">
      <formula>0</formula>
    </cfRule>
  </conditionalFormatting>
  <conditionalFormatting sqref="E33:M33">
    <cfRule type="cellIs" dxfId="183" priority="53" stopIfTrue="1" operator="lessThan">
      <formula>$E$33</formula>
    </cfRule>
  </conditionalFormatting>
  <conditionalFormatting sqref="E33:M33">
    <cfRule type="cellIs" dxfId="182" priority="54" stopIfTrue="1" operator="greaterThan">
      <formula>0</formula>
    </cfRule>
  </conditionalFormatting>
  <conditionalFormatting sqref="C36:M36">
    <cfRule type="cellIs" dxfId="181" priority="55" stopIfTrue="1" operator="equal">
      <formula>$D$38</formula>
    </cfRule>
  </conditionalFormatting>
  <conditionalFormatting sqref="C36:M36">
    <cfRule type="cellIs" dxfId="180" priority="56" stopIfTrue="1" operator="equal">
      <formula>$D$39</formula>
    </cfRule>
  </conditionalFormatting>
  <conditionalFormatting sqref="C36:M36">
    <cfRule type="cellIs" dxfId="179" priority="57" stopIfTrue="1" operator="equal">
      <formula>$D$40</formula>
    </cfRule>
  </conditionalFormatting>
  <conditionalFormatting sqref="C36:M36">
    <cfRule type="cellIs" dxfId="178" priority="58" stopIfTrue="1" operator="equal">
      <formula>$D$41</formula>
    </cfRule>
  </conditionalFormatting>
  <conditionalFormatting sqref="C36:M36">
    <cfRule type="cellIs" dxfId="177" priority="59" stopIfTrue="1" operator="equal">
      <formula>$D$42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51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5122</v>
      </c>
      <c r="G6" s="1">
        <v>5242</v>
      </c>
      <c r="H6" s="1">
        <v>5243</v>
      </c>
      <c r="I6" s="1">
        <v>5245</v>
      </c>
      <c r="J6" s="1">
        <v>5248</v>
      </c>
      <c r="K6" s="1">
        <v>5249</v>
      </c>
      <c r="L6" s="1">
        <v>5294</v>
      </c>
      <c r="M6" s="1">
        <v>5295</v>
      </c>
    </row>
    <row r="7" spans="1:78" x14ac:dyDescent="0.2">
      <c r="A7" s="13">
        <v>11506</v>
      </c>
      <c r="B7" s="13">
        <v>264813</v>
      </c>
      <c r="C7" s="12" t="s">
        <v>14</v>
      </c>
      <c r="D7" s="3" t="s">
        <v>15</v>
      </c>
      <c r="E7" s="3">
        <v>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11506</v>
      </c>
      <c r="B8" s="13">
        <v>264814</v>
      </c>
      <c r="C8" s="3" t="s">
        <v>14</v>
      </c>
      <c r="D8" s="3" t="s">
        <v>16</v>
      </c>
      <c r="E8" s="3">
        <v>25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11506</v>
      </c>
      <c r="B9" s="13">
        <v>264815</v>
      </c>
      <c r="C9" s="3" t="s">
        <v>14</v>
      </c>
      <c r="D9" s="3" t="s">
        <v>17</v>
      </c>
      <c r="E9" s="3">
        <v>25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11506</v>
      </c>
      <c r="B10" s="13">
        <v>264816</v>
      </c>
      <c r="C10" s="3" t="s">
        <v>14</v>
      </c>
      <c r="D10" s="3" t="s">
        <v>18</v>
      </c>
      <c r="E10" s="3">
        <v>25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11506</v>
      </c>
      <c r="B11" s="13">
        <v>264817</v>
      </c>
      <c r="C11" s="3" t="s">
        <v>14</v>
      </c>
      <c r="D11" s="3" t="s">
        <v>19</v>
      </c>
      <c r="E11" s="3">
        <v>20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11506</v>
      </c>
      <c r="B12" s="13">
        <v>264821</v>
      </c>
      <c r="C12" s="3" t="s">
        <v>14</v>
      </c>
      <c r="D12" s="3" t="s">
        <v>20</v>
      </c>
      <c r="E12" s="3">
        <v>15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11506</v>
      </c>
      <c r="B13" s="13">
        <v>264822</v>
      </c>
      <c r="C13" s="3" t="s">
        <v>14</v>
      </c>
      <c r="D13" s="3" t="s">
        <v>21</v>
      </c>
      <c r="E13" s="3">
        <v>15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11506</v>
      </c>
      <c r="B14" s="13">
        <v>100267</v>
      </c>
      <c r="C14" s="3" t="s">
        <v>14</v>
      </c>
      <c r="D14" s="3" t="s">
        <v>22</v>
      </c>
      <c r="E14" s="3">
        <v>40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11506</v>
      </c>
      <c r="B15" s="13">
        <v>100268</v>
      </c>
      <c r="C15" s="3" t="s">
        <v>14</v>
      </c>
      <c r="D15" s="3" t="s">
        <v>23</v>
      </c>
      <c r="E15" s="3">
        <v>30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11506</v>
      </c>
      <c r="B16" s="13">
        <v>100276</v>
      </c>
      <c r="C16" s="3" t="s">
        <v>14</v>
      </c>
      <c r="D16" s="3" t="s">
        <v>24</v>
      </c>
      <c r="E16" s="3">
        <v>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11506</v>
      </c>
      <c r="B17" s="13">
        <v>100277</v>
      </c>
      <c r="C17" s="3" t="s">
        <v>14</v>
      </c>
      <c r="D17" s="3" t="s">
        <v>25</v>
      </c>
      <c r="E17" s="3">
        <v>10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11506</v>
      </c>
      <c r="B18" s="13">
        <v>100278</v>
      </c>
      <c r="C18" s="3" t="s">
        <v>14</v>
      </c>
      <c r="D18" s="3" t="s">
        <v>26</v>
      </c>
      <c r="E18" s="3">
        <v>10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11506</v>
      </c>
      <c r="B19" s="13">
        <v>100279</v>
      </c>
      <c r="C19" s="3" t="s">
        <v>14</v>
      </c>
      <c r="D19" s="3" t="s">
        <v>27</v>
      </c>
      <c r="E19" s="3">
        <v>10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A20" s="13">
        <v>11506</v>
      </c>
      <c r="B20" s="13">
        <v>100280</v>
      </c>
      <c r="C20" s="3" t="s">
        <v>14</v>
      </c>
      <c r="D20" s="3" t="s">
        <v>28</v>
      </c>
      <c r="E20" s="3">
        <v>15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A21" s="13">
        <v>11506</v>
      </c>
      <c r="B21" s="13">
        <v>100282</v>
      </c>
      <c r="C21" s="3" t="s">
        <v>14</v>
      </c>
      <c r="D21" s="3" t="s">
        <v>29</v>
      </c>
      <c r="E21" s="3">
        <v>20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A22" s="13">
        <v>11506</v>
      </c>
      <c r="B22" s="13">
        <v>100283</v>
      </c>
      <c r="C22" s="3" t="s">
        <v>14</v>
      </c>
      <c r="D22" s="3" t="s">
        <v>30</v>
      </c>
      <c r="E22" s="3">
        <v>20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A23" s="13">
        <v>11506</v>
      </c>
      <c r="B23" s="13">
        <v>100284</v>
      </c>
      <c r="C23" s="3" t="s">
        <v>14</v>
      </c>
      <c r="D23" s="3" t="s">
        <v>28</v>
      </c>
      <c r="E23" s="3">
        <v>10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A24" s="13">
        <v>11506</v>
      </c>
      <c r="B24" s="13">
        <v>100286</v>
      </c>
      <c r="C24" s="3" t="s">
        <v>14</v>
      </c>
      <c r="D24" s="3" t="s">
        <v>31</v>
      </c>
      <c r="E24" s="3">
        <v>25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A25" s="13">
        <v>11506</v>
      </c>
      <c r="B25" s="13">
        <v>100287</v>
      </c>
      <c r="C25" s="3" t="s">
        <v>14</v>
      </c>
      <c r="D25" s="3" t="s">
        <v>32</v>
      </c>
      <c r="E25" s="3">
        <v>25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A26" s="13">
        <v>11506</v>
      </c>
      <c r="B26" s="13">
        <v>100288</v>
      </c>
      <c r="C26" s="14" t="s">
        <v>14</v>
      </c>
      <c r="D26" s="3" t="s">
        <v>33</v>
      </c>
      <c r="E26" s="3">
        <v>25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A27" s="13">
        <v>11506</v>
      </c>
      <c r="B27" s="13">
        <v>100289</v>
      </c>
      <c r="C27" s="3" t="s">
        <v>14</v>
      </c>
      <c r="D27" s="3" t="s">
        <v>34</v>
      </c>
      <c r="E27" s="3">
        <v>25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A28" s="13">
        <v>11506</v>
      </c>
      <c r="B28" s="13">
        <v>264818</v>
      </c>
      <c r="C28" s="15" t="s">
        <v>35</v>
      </c>
      <c r="D28" s="15" t="s">
        <v>36</v>
      </c>
      <c r="E28" s="15">
        <v>-10</v>
      </c>
      <c r="F28" s="16"/>
      <c r="G28" s="16"/>
      <c r="H28" s="16"/>
      <c r="I28" s="16"/>
      <c r="J28" s="16"/>
      <c r="K28" s="16"/>
      <c r="L28" s="16"/>
      <c r="M28" s="16"/>
      <c r="N28" s="16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A29" s="13">
        <v>11506</v>
      </c>
      <c r="B29" s="13">
        <v>100269</v>
      </c>
      <c r="C29" s="15" t="s">
        <v>35</v>
      </c>
      <c r="D29" s="15" t="s">
        <v>37</v>
      </c>
      <c r="E29" s="15">
        <v>-10</v>
      </c>
      <c r="F29" s="16"/>
      <c r="G29" s="16"/>
      <c r="H29" s="16"/>
      <c r="I29" s="16"/>
      <c r="J29" s="16"/>
      <c r="K29" s="16"/>
      <c r="L29" s="16"/>
      <c r="M29" s="16"/>
      <c r="N29" s="16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A30" s="13">
        <v>11506</v>
      </c>
      <c r="B30" s="13">
        <v>100273</v>
      </c>
      <c r="C30" s="15" t="s">
        <v>35</v>
      </c>
      <c r="D30" s="15" t="s">
        <v>38</v>
      </c>
      <c r="E30" s="15">
        <v>-10</v>
      </c>
      <c r="F30" s="16"/>
      <c r="G30" s="16"/>
      <c r="H30" s="16"/>
      <c r="I30" s="16"/>
      <c r="J30" s="16"/>
      <c r="K30" s="16"/>
      <c r="L30" s="16"/>
      <c r="M30" s="16"/>
      <c r="N30" s="16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A31" s="13">
        <v>11506</v>
      </c>
      <c r="B31" s="13">
        <v>100290</v>
      </c>
      <c r="C31" s="15" t="s">
        <v>35</v>
      </c>
      <c r="D31" s="15" t="s">
        <v>39</v>
      </c>
      <c r="E31" s="15">
        <v>-10</v>
      </c>
      <c r="F31" s="16"/>
      <c r="G31" s="16"/>
      <c r="H31" s="16"/>
      <c r="I31" s="16"/>
      <c r="J31" s="16"/>
      <c r="K31" s="16"/>
      <c r="L31" s="16"/>
      <c r="M31" s="16"/>
      <c r="N31" s="16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A32" s="13">
        <v>11506</v>
      </c>
      <c r="B32" s="13">
        <v>100291</v>
      </c>
      <c r="C32" s="15" t="s">
        <v>35</v>
      </c>
      <c r="D32" s="15" t="s">
        <v>40</v>
      </c>
      <c r="E32" s="15">
        <v>-5</v>
      </c>
      <c r="F32" s="16"/>
      <c r="G32" s="16"/>
      <c r="H32" s="16"/>
      <c r="I32" s="16"/>
      <c r="J32" s="16"/>
      <c r="K32" s="16"/>
      <c r="L32" s="16"/>
      <c r="M32" s="16"/>
      <c r="N32" s="16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1:78" x14ac:dyDescent="0.2">
      <c r="A33" s="13">
        <v>11506</v>
      </c>
      <c r="B33" s="13">
        <v>100292</v>
      </c>
      <c r="C33" s="15" t="s">
        <v>35</v>
      </c>
      <c r="D33" s="15" t="s">
        <v>41</v>
      </c>
      <c r="E33" s="15">
        <v>-10</v>
      </c>
      <c r="F33" s="16"/>
      <c r="G33" s="16"/>
      <c r="H33" s="16"/>
      <c r="I33" s="16"/>
      <c r="J33" s="16"/>
      <c r="K33" s="16"/>
      <c r="L33" s="16"/>
      <c r="M33" s="16"/>
      <c r="N33" s="16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1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1:78" x14ac:dyDescent="0.2">
      <c r="C35" t="s">
        <v>42</v>
      </c>
      <c r="E35">
        <f>SUMIF($E$6:$E$33, "&gt;0")</f>
        <v>400</v>
      </c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1:78" x14ac:dyDescent="0.2">
      <c r="C36" t="s">
        <v>43</v>
      </c>
      <c r="F36" s="17">
        <f>SUM($F$7:$F$33)</f>
        <v>0</v>
      </c>
      <c r="G36" s="17">
        <f>SUM($G$7:$G$33)</f>
        <v>0</v>
      </c>
      <c r="H36" s="17">
        <f>SUM($H$7:$H$33)</f>
        <v>0</v>
      </c>
      <c r="I36" s="17">
        <f>SUM($I$7:$I$33)</f>
        <v>0</v>
      </c>
      <c r="J36" s="17">
        <f>SUM($J$7:$J$33)</f>
        <v>0</v>
      </c>
      <c r="K36" s="17">
        <f>SUM($K$7:$K$33)</f>
        <v>0</v>
      </c>
      <c r="L36" s="17">
        <f>SUM($L$7:$L$33)</f>
        <v>0</v>
      </c>
      <c r="M36" s="17">
        <f>SUM($M$7:$M$33)</f>
        <v>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1:78" x14ac:dyDescent="0.2">
      <c r="D37" t="s">
        <v>45</v>
      </c>
      <c r="E37" t="s">
        <v>46</v>
      </c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1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1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1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1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1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1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1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1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1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1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1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M7">
    <cfRule type="cellIs" dxfId="176" priority="1" stopIfTrue="1" operator="greaterThan">
      <formula>$E$7</formula>
    </cfRule>
    <cfRule type="cellIs" dxfId="175" priority="2" stopIfTrue="1" operator="equal">
      <formula>""</formula>
    </cfRule>
  </conditionalFormatting>
  <conditionalFormatting sqref="E8:M8">
    <cfRule type="cellIs" dxfId="174" priority="3" stopIfTrue="1" operator="greaterThan">
      <formula>$E$8</formula>
    </cfRule>
    <cfRule type="cellIs" dxfId="173" priority="4" stopIfTrue="1" operator="equal">
      <formula>""</formula>
    </cfRule>
  </conditionalFormatting>
  <conditionalFormatting sqref="E9:M9">
    <cfRule type="cellIs" dxfId="172" priority="5" stopIfTrue="1" operator="greaterThan">
      <formula>$E$9</formula>
    </cfRule>
    <cfRule type="cellIs" dxfId="171" priority="6" stopIfTrue="1" operator="equal">
      <formula>""</formula>
    </cfRule>
  </conditionalFormatting>
  <conditionalFormatting sqref="E10:M10">
    <cfRule type="cellIs" dxfId="170" priority="7" stopIfTrue="1" operator="greaterThan">
      <formula>$E$10</formula>
    </cfRule>
    <cfRule type="cellIs" dxfId="169" priority="8" stopIfTrue="1" operator="equal">
      <formula>""</formula>
    </cfRule>
  </conditionalFormatting>
  <conditionalFormatting sqref="E11:M11">
    <cfRule type="cellIs" dxfId="168" priority="9" stopIfTrue="1" operator="greaterThan">
      <formula>$E$11</formula>
    </cfRule>
    <cfRule type="cellIs" dxfId="167" priority="10" stopIfTrue="1" operator="equal">
      <formula>""</formula>
    </cfRule>
  </conditionalFormatting>
  <conditionalFormatting sqref="E12:M12">
    <cfRule type="cellIs" dxfId="166" priority="11" stopIfTrue="1" operator="greaterThan">
      <formula>$E$12</formula>
    </cfRule>
    <cfRule type="cellIs" dxfId="165" priority="12" stopIfTrue="1" operator="equal">
      <formula>""</formula>
    </cfRule>
  </conditionalFormatting>
  <conditionalFormatting sqref="E13:M13">
    <cfRule type="cellIs" dxfId="164" priority="13" stopIfTrue="1" operator="greaterThan">
      <formula>$E$13</formula>
    </cfRule>
    <cfRule type="cellIs" dxfId="163" priority="14" stopIfTrue="1" operator="equal">
      <formula>""</formula>
    </cfRule>
  </conditionalFormatting>
  <conditionalFormatting sqref="E14:M14">
    <cfRule type="cellIs" dxfId="162" priority="15" stopIfTrue="1" operator="greaterThan">
      <formula>$E$14</formula>
    </cfRule>
    <cfRule type="cellIs" dxfId="161" priority="16" stopIfTrue="1" operator="equal">
      <formula>""</formula>
    </cfRule>
  </conditionalFormatting>
  <conditionalFormatting sqref="E15:M15">
    <cfRule type="cellIs" dxfId="160" priority="17" stopIfTrue="1" operator="greaterThan">
      <formula>$E$15</formula>
    </cfRule>
    <cfRule type="cellIs" dxfId="159" priority="18" stopIfTrue="1" operator="equal">
      <formula>""</formula>
    </cfRule>
  </conditionalFormatting>
  <conditionalFormatting sqref="E16:M16">
    <cfRule type="cellIs" dxfId="158" priority="19" stopIfTrue="1" operator="greaterThan">
      <formula>$E$16</formula>
    </cfRule>
    <cfRule type="cellIs" dxfId="157" priority="20" stopIfTrue="1" operator="equal">
      <formula>""</formula>
    </cfRule>
  </conditionalFormatting>
  <conditionalFormatting sqref="E17:M17">
    <cfRule type="cellIs" dxfId="156" priority="21" stopIfTrue="1" operator="greaterThan">
      <formula>$E$17</formula>
    </cfRule>
    <cfRule type="cellIs" dxfId="155" priority="22" stopIfTrue="1" operator="equal">
      <formula>""</formula>
    </cfRule>
  </conditionalFormatting>
  <conditionalFormatting sqref="E18:M18">
    <cfRule type="cellIs" dxfId="154" priority="23" stopIfTrue="1" operator="greaterThan">
      <formula>$E$18</formula>
    </cfRule>
    <cfRule type="cellIs" dxfId="153" priority="24" stopIfTrue="1" operator="equal">
      <formula>""</formula>
    </cfRule>
  </conditionalFormatting>
  <conditionalFormatting sqref="E19:M19">
    <cfRule type="cellIs" dxfId="152" priority="25" stopIfTrue="1" operator="greaterThan">
      <formula>$E$19</formula>
    </cfRule>
    <cfRule type="cellIs" dxfId="151" priority="26" stopIfTrue="1" operator="equal">
      <formula>""</formula>
    </cfRule>
  </conditionalFormatting>
  <conditionalFormatting sqref="E20:M20">
    <cfRule type="cellIs" dxfId="150" priority="27" stopIfTrue="1" operator="greaterThan">
      <formula>$E$20</formula>
    </cfRule>
    <cfRule type="cellIs" dxfId="149" priority="28" stopIfTrue="1" operator="equal">
      <formula>""</formula>
    </cfRule>
  </conditionalFormatting>
  <conditionalFormatting sqref="E21:M21">
    <cfRule type="cellIs" dxfId="148" priority="29" stopIfTrue="1" operator="greaterThan">
      <formula>$E$21</formula>
    </cfRule>
    <cfRule type="cellIs" dxfId="147" priority="30" stopIfTrue="1" operator="equal">
      <formula>""</formula>
    </cfRule>
  </conditionalFormatting>
  <conditionalFormatting sqref="E22:M22">
    <cfRule type="cellIs" dxfId="146" priority="31" stopIfTrue="1" operator="greaterThan">
      <formula>$E$22</formula>
    </cfRule>
    <cfRule type="cellIs" dxfId="145" priority="32" stopIfTrue="1" operator="equal">
      <formula>""</formula>
    </cfRule>
  </conditionalFormatting>
  <conditionalFormatting sqref="E23:M23">
    <cfRule type="cellIs" dxfId="144" priority="33" stopIfTrue="1" operator="greaterThan">
      <formula>$E$23</formula>
    </cfRule>
    <cfRule type="cellIs" dxfId="143" priority="34" stopIfTrue="1" operator="equal">
      <formula>""</formula>
    </cfRule>
  </conditionalFormatting>
  <conditionalFormatting sqref="E24:M24">
    <cfRule type="cellIs" dxfId="142" priority="35" stopIfTrue="1" operator="greaterThan">
      <formula>$E$24</formula>
    </cfRule>
    <cfRule type="cellIs" dxfId="141" priority="36" stopIfTrue="1" operator="equal">
      <formula>""</formula>
    </cfRule>
  </conditionalFormatting>
  <conditionalFormatting sqref="E25:M25">
    <cfRule type="cellIs" dxfId="140" priority="37" stopIfTrue="1" operator="greaterThan">
      <formula>$E$25</formula>
    </cfRule>
    <cfRule type="cellIs" dxfId="139" priority="38" stopIfTrue="1" operator="equal">
      <formula>""</formula>
    </cfRule>
  </conditionalFormatting>
  <conditionalFormatting sqref="E26:M26">
    <cfRule type="cellIs" dxfId="138" priority="39" stopIfTrue="1" operator="greaterThan">
      <formula>$E$26</formula>
    </cfRule>
    <cfRule type="cellIs" dxfId="137" priority="40" stopIfTrue="1" operator="equal">
      <formula>""</formula>
    </cfRule>
  </conditionalFormatting>
  <conditionalFormatting sqref="E27:M27">
    <cfRule type="cellIs" dxfId="136" priority="41" stopIfTrue="1" operator="greaterThan">
      <formula>$E$27</formula>
    </cfRule>
  </conditionalFormatting>
  <conditionalFormatting sqref="E27:M27">
    <cfRule type="cellIs" dxfId="135" priority="42" stopIfTrue="1" operator="equal">
      <formula>""</formula>
    </cfRule>
  </conditionalFormatting>
  <conditionalFormatting sqref="E28:M28">
    <cfRule type="cellIs" dxfId="134" priority="43" stopIfTrue="1" operator="lessThan">
      <formula>$E$28</formula>
    </cfRule>
  </conditionalFormatting>
  <conditionalFormatting sqref="E28:M28">
    <cfRule type="cellIs" dxfId="133" priority="44" stopIfTrue="1" operator="greaterThan">
      <formula>0</formula>
    </cfRule>
  </conditionalFormatting>
  <conditionalFormatting sqref="E29:M29">
    <cfRule type="cellIs" dxfId="132" priority="45" stopIfTrue="1" operator="lessThan">
      <formula>$E$29</formula>
    </cfRule>
  </conditionalFormatting>
  <conditionalFormatting sqref="E29:M29">
    <cfRule type="cellIs" dxfId="131" priority="46" stopIfTrue="1" operator="greaterThan">
      <formula>0</formula>
    </cfRule>
  </conditionalFormatting>
  <conditionalFormatting sqref="E30:M30">
    <cfRule type="cellIs" dxfId="130" priority="47" stopIfTrue="1" operator="lessThan">
      <formula>$E$30</formula>
    </cfRule>
  </conditionalFormatting>
  <conditionalFormatting sqref="E30:M30">
    <cfRule type="cellIs" dxfId="129" priority="48" stopIfTrue="1" operator="greaterThan">
      <formula>0</formula>
    </cfRule>
  </conditionalFormatting>
  <conditionalFormatting sqref="E31:M31">
    <cfRule type="cellIs" dxfId="128" priority="49" stopIfTrue="1" operator="lessThan">
      <formula>$E$31</formula>
    </cfRule>
  </conditionalFormatting>
  <conditionalFormatting sqref="E31:M31">
    <cfRule type="cellIs" dxfId="127" priority="50" stopIfTrue="1" operator="greaterThan">
      <formula>0</formula>
    </cfRule>
  </conditionalFormatting>
  <conditionalFormatting sqref="E32:M32">
    <cfRule type="cellIs" dxfId="126" priority="51" stopIfTrue="1" operator="lessThan">
      <formula>$E$32</formula>
    </cfRule>
  </conditionalFormatting>
  <conditionalFormatting sqref="E32:M32">
    <cfRule type="cellIs" dxfId="125" priority="52" stopIfTrue="1" operator="greaterThan">
      <formula>0</formula>
    </cfRule>
  </conditionalFormatting>
  <conditionalFormatting sqref="E33:M33">
    <cfRule type="cellIs" dxfId="124" priority="53" stopIfTrue="1" operator="lessThan">
      <formula>$E$33</formula>
    </cfRule>
  </conditionalFormatting>
  <conditionalFormatting sqref="E33:M33">
    <cfRule type="cellIs" dxfId="123" priority="54" stopIfTrue="1" operator="greaterThan">
      <formula>0</formula>
    </cfRule>
  </conditionalFormatting>
  <conditionalFormatting sqref="C36:M36">
    <cfRule type="cellIs" dxfId="122" priority="55" stopIfTrue="1" operator="equal">
      <formula>$D$38</formula>
    </cfRule>
  </conditionalFormatting>
  <conditionalFormatting sqref="C36:M36">
    <cfRule type="cellIs" dxfId="121" priority="56" stopIfTrue="1" operator="equal">
      <formula>$D$39</formula>
    </cfRule>
  </conditionalFormatting>
  <conditionalFormatting sqref="C36:M36">
    <cfRule type="cellIs" dxfId="120" priority="57" stopIfTrue="1" operator="equal">
      <formula>$D$40</formula>
    </cfRule>
  </conditionalFormatting>
  <conditionalFormatting sqref="C36:M36">
    <cfRule type="cellIs" dxfId="119" priority="58" stopIfTrue="1" operator="equal">
      <formula>$D$41</formula>
    </cfRule>
  </conditionalFormatting>
  <conditionalFormatting sqref="C36:M36">
    <cfRule type="cellIs" dxfId="118" priority="59" stopIfTrue="1" operator="equal">
      <formula>$D$42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51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5122</v>
      </c>
      <c r="G6" s="1">
        <v>5242</v>
      </c>
      <c r="H6" s="1">
        <v>5243</v>
      </c>
      <c r="I6" s="1">
        <v>5245</v>
      </c>
      <c r="J6" s="1">
        <v>5248</v>
      </c>
      <c r="K6" s="1">
        <v>5249</v>
      </c>
      <c r="L6" s="1">
        <v>5294</v>
      </c>
      <c r="M6" s="1">
        <v>5295</v>
      </c>
    </row>
    <row r="7" spans="1:78" x14ac:dyDescent="0.2">
      <c r="A7" s="13">
        <v>11506</v>
      </c>
      <c r="B7" s="13">
        <v>264813</v>
      </c>
      <c r="C7" s="12" t="s">
        <v>14</v>
      </c>
      <c r="D7" s="3" t="s">
        <v>15</v>
      </c>
      <c r="E7" s="3">
        <v>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11506</v>
      </c>
      <c r="B8" s="13">
        <v>264814</v>
      </c>
      <c r="C8" s="3" t="s">
        <v>14</v>
      </c>
      <c r="D8" s="3" t="s">
        <v>16</v>
      </c>
      <c r="E8" s="3">
        <v>25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11506</v>
      </c>
      <c r="B9" s="13">
        <v>264815</v>
      </c>
      <c r="C9" s="3" t="s">
        <v>14</v>
      </c>
      <c r="D9" s="3" t="s">
        <v>17</v>
      </c>
      <c r="E9" s="3">
        <v>25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11506</v>
      </c>
      <c r="B10" s="13">
        <v>264816</v>
      </c>
      <c r="C10" s="3" t="s">
        <v>14</v>
      </c>
      <c r="D10" s="3" t="s">
        <v>18</v>
      </c>
      <c r="E10" s="3">
        <v>25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11506</v>
      </c>
      <c r="B11" s="13">
        <v>264817</v>
      </c>
      <c r="C11" s="3" t="s">
        <v>14</v>
      </c>
      <c r="D11" s="3" t="s">
        <v>19</v>
      </c>
      <c r="E11" s="3">
        <v>20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11506</v>
      </c>
      <c r="B12" s="13">
        <v>264821</v>
      </c>
      <c r="C12" s="3" t="s">
        <v>14</v>
      </c>
      <c r="D12" s="3" t="s">
        <v>20</v>
      </c>
      <c r="E12" s="3">
        <v>15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11506</v>
      </c>
      <c r="B13" s="13">
        <v>264822</v>
      </c>
      <c r="C13" s="3" t="s">
        <v>14</v>
      </c>
      <c r="D13" s="3" t="s">
        <v>21</v>
      </c>
      <c r="E13" s="3">
        <v>15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11506</v>
      </c>
      <c r="B14" s="13">
        <v>100267</v>
      </c>
      <c r="C14" s="3" t="s">
        <v>14</v>
      </c>
      <c r="D14" s="3" t="s">
        <v>22</v>
      </c>
      <c r="E14" s="3">
        <v>40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11506</v>
      </c>
      <c r="B15" s="13">
        <v>100268</v>
      </c>
      <c r="C15" s="3" t="s">
        <v>14</v>
      </c>
      <c r="D15" s="3" t="s">
        <v>23</v>
      </c>
      <c r="E15" s="3">
        <v>30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11506</v>
      </c>
      <c r="B16" s="13">
        <v>100276</v>
      </c>
      <c r="C16" s="3" t="s">
        <v>14</v>
      </c>
      <c r="D16" s="3" t="s">
        <v>24</v>
      </c>
      <c r="E16" s="3">
        <v>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11506</v>
      </c>
      <c r="B17" s="13">
        <v>100277</v>
      </c>
      <c r="C17" s="3" t="s">
        <v>14</v>
      </c>
      <c r="D17" s="3" t="s">
        <v>25</v>
      </c>
      <c r="E17" s="3">
        <v>10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11506</v>
      </c>
      <c r="B18" s="13">
        <v>100278</v>
      </c>
      <c r="C18" s="3" t="s">
        <v>14</v>
      </c>
      <c r="D18" s="3" t="s">
        <v>26</v>
      </c>
      <c r="E18" s="3">
        <v>10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11506</v>
      </c>
      <c r="B19" s="13">
        <v>100279</v>
      </c>
      <c r="C19" s="3" t="s">
        <v>14</v>
      </c>
      <c r="D19" s="3" t="s">
        <v>27</v>
      </c>
      <c r="E19" s="3">
        <v>10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A20" s="13">
        <v>11506</v>
      </c>
      <c r="B20" s="13">
        <v>100280</v>
      </c>
      <c r="C20" s="3" t="s">
        <v>14</v>
      </c>
      <c r="D20" s="3" t="s">
        <v>28</v>
      </c>
      <c r="E20" s="3">
        <v>15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A21" s="13">
        <v>11506</v>
      </c>
      <c r="B21" s="13">
        <v>100282</v>
      </c>
      <c r="C21" s="3" t="s">
        <v>14</v>
      </c>
      <c r="D21" s="3" t="s">
        <v>29</v>
      </c>
      <c r="E21" s="3">
        <v>20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A22" s="13">
        <v>11506</v>
      </c>
      <c r="B22" s="13">
        <v>100283</v>
      </c>
      <c r="C22" s="3" t="s">
        <v>14</v>
      </c>
      <c r="D22" s="3" t="s">
        <v>30</v>
      </c>
      <c r="E22" s="3">
        <v>20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A23" s="13">
        <v>11506</v>
      </c>
      <c r="B23" s="13">
        <v>100284</v>
      </c>
      <c r="C23" s="3" t="s">
        <v>14</v>
      </c>
      <c r="D23" s="3" t="s">
        <v>28</v>
      </c>
      <c r="E23" s="3">
        <v>10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A24" s="13">
        <v>11506</v>
      </c>
      <c r="B24" s="13">
        <v>100286</v>
      </c>
      <c r="C24" s="3" t="s">
        <v>14</v>
      </c>
      <c r="D24" s="3" t="s">
        <v>31</v>
      </c>
      <c r="E24" s="3">
        <v>25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A25" s="13">
        <v>11506</v>
      </c>
      <c r="B25" s="13">
        <v>100287</v>
      </c>
      <c r="C25" s="3" t="s">
        <v>14</v>
      </c>
      <c r="D25" s="3" t="s">
        <v>32</v>
      </c>
      <c r="E25" s="3">
        <v>25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A26" s="13">
        <v>11506</v>
      </c>
      <c r="B26" s="13">
        <v>100288</v>
      </c>
      <c r="C26" s="14" t="s">
        <v>14</v>
      </c>
      <c r="D26" s="3" t="s">
        <v>33</v>
      </c>
      <c r="E26" s="3">
        <v>25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A27" s="13">
        <v>11506</v>
      </c>
      <c r="B27" s="13">
        <v>100289</v>
      </c>
      <c r="C27" s="3" t="s">
        <v>14</v>
      </c>
      <c r="D27" s="3" t="s">
        <v>34</v>
      </c>
      <c r="E27" s="3">
        <v>25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A28" s="13">
        <v>11506</v>
      </c>
      <c r="B28" s="13">
        <v>264818</v>
      </c>
      <c r="C28" s="15" t="s">
        <v>35</v>
      </c>
      <c r="D28" s="15" t="s">
        <v>36</v>
      </c>
      <c r="E28" s="15">
        <v>-10</v>
      </c>
      <c r="F28" s="16"/>
      <c r="G28" s="16"/>
      <c r="H28" s="16"/>
      <c r="I28" s="16"/>
      <c r="J28" s="16"/>
      <c r="K28" s="16"/>
      <c r="L28" s="16"/>
      <c r="M28" s="16"/>
      <c r="N28" s="16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A29" s="13">
        <v>11506</v>
      </c>
      <c r="B29" s="13">
        <v>100269</v>
      </c>
      <c r="C29" s="15" t="s">
        <v>35</v>
      </c>
      <c r="D29" s="15" t="s">
        <v>37</v>
      </c>
      <c r="E29" s="15">
        <v>-10</v>
      </c>
      <c r="F29" s="16"/>
      <c r="G29" s="16"/>
      <c r="H29" s="16"/>
      <c r="I29" s="16"/>
      <c r="J29" s="16"/>
      <c r="K29" s="16"/>
      <c r="L29" s="16"/>
      <c r="M29" s="16"/>
      <c r="N29" s="16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A30" s="13">
        <v>11506</v>
      </c>
      <c r="B30" s="13">
        <v>100273</v>
      </c>
      <c r="C30" s="15" t="s">
        <v>35</v>
      </c>
      <c r="D30" s="15" t="s">
        <v>38</v>
      </c>
      <c r="E30" s="15">
        <v>-10</v>
      </c>
      <c r="F30" s="16"/>
      <c r="G30" s="16"/>
      <c r="H30" s="16"/>
      <c r="I30" s="16"/>
      <c r="J30" s="16"/>
      <c r="K30" s="16"/>
      <c r="L30" s="16"/>
      <c r="M30" s="16"/>
      <c r="N30" s="16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A31" s="13">
        <v>11506</v>
      </c>
      <c r="B31" s="13">
        <v>100290</v>
      </c>
      <c r="C31" s="15" t="s">
        <v>35</v>
      </c>
      <c r="D31" s="15" t="s">
        <v>39</v>
      </c>
      <c r="E31" s="15">
        <v>-10</v>
      </c>
      <c r="F31" s="16"/>
      <c r="G31" s="16"/>
      <c r="H31" s="16"/>
      <c r="I31" s="16"/>
      <c r="J31" s="16"/>
      <c r="K31" s="16"/>
      <c r="L31" s="16"/>
      <c r="M31" s="16"/>
      <c r="N31" s="16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A32" s="13">
        <v>11506</v>
      </c>
      <c r="B32" s="13">
        <v>100291</v>
      </c>
      <c r="C32" s="15" t="s">
        <v>35</v>
      </c>
      <c r="D32" s="15" t="s">
        <v>40</v>
      </c>
      <c r="E32" s="15">
        <v>-5</v>
      </c>
      <c r="F32" s="16"/>
      <c r="G32" s="16"/>
      <c r="H32" s="16"/>
      <c r="I32" s="16"/>
      <c r="J32" s="16"/>
      <c r="K32" s="16"/>
      <c r="L32" s="16"/>
      <c r="M32" s="16"/>
      <c r="N32" s="16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1:78" x14ac:dyDescent="0.2">
      <c r="A33" s="13">
        <v>11506</v>
      </c>
      <c r="B33" s="13">
        <v>100292</v>
      </c>
      <c r="C33" s="15" t="s">
        <v>35</v>
      </c>
      <c r="D33" s="15" t="s">
        <v>41</v>
      </c>
      <c r="E33" s="15">
        <v>-10</v>
      </c>
      <c r="F33" s="16"/>
      <c r="G33" s="16"/>
      <c r="H33" s="16"/>
      <c r="I33" s="16"/>
      <c r="J33" s="16"/>
      <c r="K33" s="16"/>
      <c r="L33" s="16"/>
      <c r="M33" s="16"/>
      <c r="N33" s="16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1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1:78" x14ac:dyDescent="0.2">
      <c r="C35" t="s">
        <v>42</v>
      </c>
      <c r="E35">
        <f>SUMIF($E$6:$E$33, "&gt;0")</f>
        <v>400</v>
      </c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1:78" x14ac:dyDescent="0.2">
      <c r="C36" t="s">
        <v>43</v>
      </c>
      <c r="F36" s="17">
        <f>SUM($F$7:$F$33)</f>
        <v>0</v>
      </c>
      <c r="G36" s="17">
        <f>SUM($G$7:$G$33)</f>
        <v>0</v>
      </c>
      <c r="H36" s="17">
        <f>SUM($H$7:$H$33)</f>
        <v>0</v>
      </c>
      <c r="I36" s="17">
        <f>SUM($I$7:$I$33)</f>
        <v>0</v>
      </c>
      <c r="J36" s="17">
        <f>SUM($J$7:$J$33)</f>
        <v>0</v>
      </c>
      <c r="K36" s="17">
        <f>SUM($K$7:$K$33)</f>
        <v>0</v>
      </c>
      <c r="L36" s="17">
        <f>SUM($L$7:$L$33)</f>
        <v>0</v>
      </c>
      <c r="M36" s="17">
        <f>SUM($M$7:$M$33)</f>
        <v>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1:78" x14ac:dyDescent="0.2">
      <c r="D37" t="s">
        <v>45</v>
      </c>
      <c r="E37" t="s">
        <v>46</v>
      </c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1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1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1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1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1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1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1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1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1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1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1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M7">
    <cfRule type="cellIs" dxfId="117" priority="1" stopIfTrue="1" operator="greaterThan">
      <formula>$E$7</formula>
    </cfRule>
    <cfRule type="cellIs" dxfId="116" priority="2" stopIfTrue="1" operator="equal">
      <formula>""</formula>
    </cfRule>
  </conditionalFormatting>
  <conditionalFormatting sqref="E8:M8">
    <cfRule type="cellIs" dxfId="115" priority="3" stopIfTrue="1" operator="greaterThan">
      <formula>$E$8</formula>
    </cfRule>
    <cfRule type="cellIs" dxfId="114" priority="4" stopIfTrue="1" operator="equal">
      <formula>""</formula>
    </cfRule>
  </conditionalFormatting>
  <conditionalFormatting sqref="E9:M9">
    <cfRule type="cellIs" dxfId="113" priority="5" stopIfTrue="1" operator="greaterThan">
      <formula>$E$9</formula>
    </cfRule>
    <cfRule type="cellIs" dxfId="112" priority="6" stopIfTrue="1" operator="equal">
      <formula>""</formula>
    </cfRule>
  </conditionalFormatting>
  <conditionalFormatting sqref="E10:M10">
    <cfRule type="cellIs" dxfId="111" priority="7" stopIfTrue="1" operator="greaterThan">
      <formula>$E$10</formula>
    </cfRule>
    <cfRule type="cellIs" dxfId="110" priority="8" stopIfTrue="1" operator="equal">
      <formula>""</formula>
    </cfRule>
  </conditionalFormatting>
  <conditionalFormatting sqref="E11:M11">
    <cfRule type="cellIs" dxfId="109" priority="9" stopIfTrue="1" operator="greaterThan">
      <formula>$E$11</formula>
    </cfRule>
    <cfRule type="cellIs" dxfId="108" priority="10" stopIfTrue="1" operator="equal">
      <formula>""</formula>
    </cfRule>
  </conditionalFormatting>
  <conditionalFormatting sqref="E12:M12">
    <cfRule type="cellIs" dxfId="107" priority="11" stopIfTrue="1" operator="greaterThan">
      <formula>$E$12</formula>
    </cfRule>
    <cfRule type="cellIs" dxfId="106" priority="12" stopIfTrue="1" operator="equal">
      <formula>""</formula>
    </cfRule>
  </conditionalFormatting>
  <conditionalFormatting sqref="E13:M13">
    <cfRule type="cellIs" dxfId="105" priority="13" stopIfTrue="1" operator="greaterThan">
      <formula>$E$13</formula>
    </cfRule>
    <cfRule type="cellIs" dxfId="104" priority="14" stopIfTrue="1" operator="equal">
      <formula>""</formula>
    </cfRule>
  </conditionalFormatting>
  <conditionalFormatting sqref="E14:M14">
    <cfRule type="cellIs" dxfId="103" priority="15" stopIfTrue="1" operator="greaterThan">
      <formula>$E$14</formula>
    </cfRule>
    <cfRule type="cellIs" dxfId="102" priority="16" stopIfTrue="1" operator="equal">
      <formula>""</formula>
    </cfRule>
  </conditionalFormatting>
  <conditionalFormatting sqref="E15:M15">
    <cfRule type="cellIs" dxfId="101" priority="17" stopIfTrue="1" operator="greaterThan">
      <formula>$E$15</formula>
    </cfRule>
    <cfRule type="cellIs" dxfId="100" priority="18" stopIfTrue="1" operator="equal">
      <formula>""</formula>
    </cfRule>
  </conditionalFormatting>
  <conditionalFormatting sqref="E16:M16">
    <cfRule type="cellIs" dxfId="99" priority="19" stopIfTrue="1" operator="greaterThan">
      <formula>$E$16</formula>
    </cfRule>
    <cfRule type="cellIs" dxfId="98" priority="20" stopIfTrue="1" operator="equal">
      <formula>""</formula>
    </cfRule>
  </conditionalFormatting>
  <conditionalFormatting sqref="E17:M17">
    <cfRule type="cellIs" dxfId="97" priority="21" stopIfTrue="1" operator="greaterThan">
      <formula>$E$17</formula>
    </cfRule>
    <cfRule type="cellIs" dxfId="96" priority="22" stopIfTrue="1" operator="equal">
      <formula>""</formula>
    </cfRule>
  </conditionalFormatting>
  <conditionalFormatting sqref="E18:M18">
    <cfRule type="cellIs" dxfId="95" priority="23" stopIfTrue="1" operator="greaterThan">
      <formula>$E$18</formula>
    </cfRule>
    <cfRule type="cellIs" dxfId="94" priority="24" stopIfTrue="1" operator="equal">
      <formula>""</formula>
    </cfRule>
  </conditionalFormatting>
  <conditionalFormatting sqref="E19:M19">
    <cfRule type="cellIs" dxfId="93" priority="25" stopIfTrue="1" operator="greaterThan">
      <formula>$E$19</formula>
    </cfRule>
    <cfRule type="cellIs" dxfId="92" priority="26" stopIfTrue="1" operator="equal">
      <formula>""</formula>
    </cfRule>
  </conditionalFormatting>
  <conditionalFormatting sqref="E20:M20">
    <cfRule type="cellIs" dxfId="91" priority="27" stopIfTrue="1" operator="greaterThan">
      <formula>$E$20</formula>
    </cfRule>
    <cfRule type="cellIs" dxfId="90" priority="28" stopIfTrue="1" operator="equal">
      <formula>""</formula>
    </cfRule>
  </conditionalFormatting>
  <conditionalFormatting sqref="E21:M21">
    <cfRule type="cellIs" dxfId="89" priority="29" stopIfTrue="1" operator="greaterThan">
      <formula>$E$21</formula>
    </cfRule>
    <cfRule type="cellIs" dxfId="88" priority="30" stopIfTrue="1" operator="equal">
      <formula>""</formula>
    </cfRule>
  </conditionalFormatting>
  <conditionalFormatting sqref="E22:M22">
    <cfRule type="cellIs" dxfId="87" priority="31" stopIfTrue="1" operator="greaterThan">
      <formula>$E$22</formula>
    </cfRule>
    <cfRule type="cellIs" dxfId="86" priority="32" stopIfTrue="1" operator="equal">
      <formula>""</formula>
    </cfRule>
  </conditionalFormatting>
  <conditionalFormatting sqref="E23:M23">
    <cfRule type="cellIs" dxfId="85" priority="33" stopIfTrue="1" operator="greaterThan">
      <formula>$E$23</formula>
    </cfRule>
    <cfRule type="cellIs" dxfId="84" priority="34" stopIfTrue="1" operator="equal">
      <formula>""</formula>
    </cfRule>
  </conditionalFormatting>
  <conditionalFormatting sqref="E24:M24">
    <cfRule type="cellIs" dxfId="83" priority="35" stopIfTrue="1" operator="greaterThan">
      <formula>$E$24</formula>
    </cfRule>
    <cfRule type="cellIs" dxfId="82" priority="36" stopIfTrue="1" operator="equal">
      <formula>""</formula>
    </cfRule>
  </conditionalFormatting>
  <conditionalFormatting sqref="E25:M25">
    <cfRule type="cellIs" dxfId="81" priority="37" stopIfTrue="1" operator="greaterThan">
      <formula>$E$25</formula>
    </cfRule>
    <cfRule type="cellIs" dxfId="80" priority="38" stopIfTrue="1" operator="equal">
      <formula>""</formula>
    </cfRule>
  </conditionalFormatting>
  <conditionalFormatting sqref="E26:M26">
    <cfRule type="cellIs" dxfId="79" priority="39" stopIfTrue="1" operator="greaterThan">
      <formula>$E$26</formula>
    </cfRule>
    <cfRule type="cellIs" dxfId="78" priority="40" stopIfTrue="1" operator="equal">
      <formula>""</formula>
    </cfRule>
  </conditionalFormatting>
  <conditionalFormatting sqref="E27:M27">
    <cfRule type="cellIs" dxfId="77" priority="41" stopIfTrue="1" operator="greaterThan">
      <formula>$E$27</formula>
    </cfRule>
  </conditionalFormatting>
  <conditionalFormatting sqref="E27:M27">
    <cfRule type="cellIs" dxfId="76" priority="42" stopIfTrue="1" operator="equal">
      <formula>""</formula>
    </cfRule>
  </conditionalFormatting>
  <conditionalFormatting sqref="E28:M28">
    <cfRule type="cellIs" dxfId="75" priority="43" stopIfTrue="1" operator="lessThan">
      <formula>$E$28</formula>
    </cfRule>
  </conditionalFormatting>
  <conditionalFormatting sqref="E28:M28">
    <cfRule type="cellIs" dxfId="74" priority="44" stopIfTrue="1" operator="greaterThan">
      <formula>0</formula>
    </cfRule>
  </conditionalFormatting>
  <conditionalFormatting sqref="E29:M29">
    <cfRule type="cellIs" dxfId="73" priority="45" stopIfTrue="1" operator="lessThan">
      <formula>$E$29</formula>
    </cfRule>
  </conditionalFormatting>
  <conditionalFormatting sqref="E29:M29">
    <cfRule type="cellIs" dxfId="72" priority="46" stopIfTrue="1" operator="greaterThan">
      <formula>0</formula>
    </cfRule>
  </conditionalFormatting>
  <conditionalFormatting sqref="E30:M30">
    <cfRule type="cellIs" dxfId="71" priority="47" stopIfTrue="1" operator="lessThan">
      <formula>$E$30</formula>
    </cfRule>
  </conditionalFormatting>
  <conditionalFormatting sqref="E30:M30">
    <cfRule type="cellIs" dxfId="70" priority="48" stopIfTrue="1" operator="greaterThan">
      <formula>0</formula>
    </cfRule>
  </conditionalFormatting>
  <conditionalFormatting sqref="E31:M31">
    <cfRule type="cellIs" dxfId="69" priority="49" stopIfTrue="1" operator="lessThan">
      <formula>$E$31</formula>
    </cfRule>
  </conditionalFormatting>
  <conditionalFormatting sqref="E31:M31">
    <cfRule type="cellIs" dxfId="68" priority="50" stopIfTrue="1" operator="greaterThan">
      <formula>0</formula>
    </cfRule>
  </conditionalFormatting>
  <conditionalFormatting sqref="E32:M32">
    <cfRule type="cellIs" dxfId="67" priority="51" stopIfTrue="1" operator="lessThan">
      <formula>$E$32</formula>
    </cfRule>
  </conditionalFormatting>
  <conditionalFormatting sqref="E32:M32">
    <cfRule type="cellIs" dxfId="66" priority="52" stopIfTrue="1" operator="greaterThan">
      <formula>0</formula>
    </cfRule>
  </conditionalFormatting>
  <conditionalFormatting sqref="E33:M33">
    <cfRule type="cellIs" dxfId="65" priority="53" stopIfTrue="1" operator="lessThan">
      <formula>$E$33</formula>
    </cfRule>
  </conditionalFormatting>
  <conditionalFormatting sqref="E33:M33">
    <cfRule type="cellIs" dxfId="64" priority="54" stopIfTrue="1" operator="greaterThan">
      <formula>0</formula>
    </cfRule>
  </conditionalFormatting>
  <conditionalFormatting sqref="C36:M36">
    <cfRule type="cellIs" dxfId="63" priority="55" stopIfTrue="1" operator="equal">
      <formula>$D$38</formula>
    </cfRule>
  </conditionalFormatting>
  <conditionalFormatting sqref="C36:M36">
    <cfRule type="cellIs" dxfId="62" priority="56" stopIfTrue="1" operator="equal">
      <formula>$D$39</formula>
    </cfRule>
  </conditionalFormatting>
  <conditionalFormatting sqref="C36:M36">
    <cfRule type="cellIs" dxfId="61" priority="57" stopIfTrue="1" operator="equal">
      <formula>$D$40</formula>
    </cfRule>
  </conditionalFormatting>
  <conditionalFormatting sqref="C36:M36">
    <cfRule type="cellIs" dxfId="60" priority="58" stopIfTrue="1" operator="equal">
      <formula>$D$41</formula>
    </cfRule>
  </conditionalFormatting>
  <conditionalFormatting sqref="C36:M36">
    <cfRule type="cellIs" dxfId="59" priority="59" stopIfTrue="1" operator="equal">
      <formula>$D$42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G2" sqref="G2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1" spans="1:78" x14ac:dyDescent="0.2">
      <c r="F1" s="23" t="s">
        <v>53</v>
      </c>
    </row>
    <row r="2" spans="1:78" ht="18" x14ac:dyDescent="0.25">
      <c r="D2" s="4" t="s">
        <v>1</v>
      </c>
      <c r="G2" s="23"/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51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26">
        <v>5122</v>
      </c>
      <c r="G6" s="26">
        <v>5242</v>
      </c>
      <c r="H6" s="26">
        <v>5243</v>
      </c>
      <c r="I6" s="26">
        <v>5245</v>
      </c>
      <c r="J6" s="26">
        <v>5248</v>
      </c>
      <c r="K6" s="26">
        <v>5249</v>
      </c>
      <c r="L6" s="26">
        <v>5294</v>
      </c>
      <c r="M6" s="26">
        <v>5295</v>
      </c>
    </row>
    <row r="7" spans="1:78" ht="30" x14ac:dyDescent="0.4">
      <c r="A7" s="13">
        <v>11506</v>
      </c>
      <c r="B7" s="13">
        <v>264813</v>
      </c>
      <c r="C7" s="12" t="s">
        <v>14</v>
      </c>
      <c r="D7" s="3" t="s">
        <v>15</v>
      </c>
      <c r="E7" s="3">
        <v>5</v>
      </c>
      <c r="F7" s="27"/>
      <c r="G7" s="27"/>
      <c r="H7" s="27"/>
      <c r="I7" s="27"/>
      <c r="J7" s="27"/>
      <c r="K7" s="27"/>
      <c r="L7" s="27"/>
      <c r="M7" s="27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30" x14ac:dyDescent="0.4">
      <c r="A8" s="13">
        <v>11506</v>
      </c>
      <c r="B8" s="13">
        <v>264814</v>
      </c>
      <c r="C8" s="3" t="s">
        <v>14</v>
      </c>
      <c r="D8" s="3" t="s">
        <v>16</v>
      </c>
      <c r="E8" s="3">
        <v>25</v>
      </c>
      <c r="F8" s="27"/>
      <c r="G8" s="27"/>
      <c r="H8" s="27"/>
      <c r="I8" s="27"/>
      <c r="J8" s="27"/>
      <c r="K8" s="27"/>
      <c r="L8" s="27"/>
      <c r="M8" s="27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30" x14ac:dyDescent="0.4">
      <c r="A9" s="13">
        <v>11506</v>
      </c>
      <c r="B9" s="13">
        <v>264815</v>
      </c>
      <c r="C9" s="3" t="s">
        <v>14</v>
      </c>
      <c r="D9" s="3" t="s">
        <v>17</v>
      </c>
      <c r="E9" s="3">
        <v>25</v>
      </c>
      <c r="F9" s="27"/>
      <c r="G9" s="27"/>
      <c r="H9" s="27"/>
      <c r="I9" s="27"/>
      <c r="J9" s="27"/>
      <c r="K9" s="27"/>
      <c r="L9" s="27"/>
      <c r="M9" s="27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30" x14ac:dyDescent="0.4">
      <c r="A10" s="13">
        <v>11506</v>
      </c>
      <c r="B10" s="13">
        <v>264816</v>
      </c>
      <c r="C10" s="3" t="s">
        <v>14</v>
      </c>
      <c r="D10" s="3" t="s">
        <v>18</v>
      </c>
      <c r="E10" s="3">
        <v>25</v>
      </c>
      <c r="F10" s="27"/>
      <c r="G10" s="27"/>
      <c r="H10" s="27"/>
      <c r="I10" s="27"/>
      <c r="J10" s="27"/>
      <c r="K10" s="27"/>
      <c r="L10" s="27"/>
      <c r="M10" s="27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ht="30" x14ac:dyDescent="0.4">
      <c r="A11" s="13">
        <v>11506</v>
      </c>
      <c r="B11" s="13">
        <v>264817</v>
      </c>
      <c r="C11" s="3" t="s">
        <v>14</v>
      </c>
      <c r="D11" s="3" t="s">
        <v>19</v>
      </c>
      <c r="E11" s="3">
        <v>20</v>
      </c>
      <c r="F11" s="27"/>
      <c r="G11" s="27"/>
      <c r="H11" s="27"/>
      <c r="I11" s="27"/>
      <c r="J11" s="27"/>
      <c r="K11" s="27"/>
      <c r="L11" s="27"/>
      <c r="M11" s="27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30" x14ac:dyDescent="0.4">
      <c r="A12" s="13">
        <v>11506</v>
      </c>
      <c r="B12" s="13">
        <v>264821</v>
      </c>
      <c r="C12" s="3" t="s">
        <v>14</v>
      </c>
      <c r="D12" s="3" t="s">
        <v>20</v>
      </c>
      <c r="E12" s="3">
        <v>15</v>
      </c>
      <c r="F12" s="27"/>
      <c r="G12" s="27"/>
      <c r="H12" s="27"/>
      <c r="I12" s="27"/>
      <c r="J12" s="27"/>
      <c r="K12" s="27"/>
      <c r="L12" s="27"/>
      <c r="M12" s="27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ht="30" x14ac:dyDescent="0.4">
      <c r="A13" s="13">
        <v>11506</v>
      </c>
      <c r="B13" s="13">
        <v>264822</v>
      </c>
      <c r="C13" s="3" t="s">
        <v>14</v>
      </c>
      <c r="D13" s="3" t="s">
        <v>21</v>
      </c>
      <c r="E13" s="3">
        <v>15</v>
      </c>
      <c r="F13" s="27"/>
      <c r="G13" s="27"/>
      <c r="H13" s="27"/>
      <c r="I13" s="27"/>
      <c r="J13" s="27"/>
      <c r="K13" s="27"/>
      <c r="L13" s="27"/>
      <c r="M13" s="27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ht="30" x14ac:dyDescent="0.4">
      <c r="A14" s="13">
        <v>11506</v>
      </c>
      <c r="B14" s="13">
        <v>100267</v>
      </c>
      <c r="C14" s="3" t="s">
        <v>14</v>
      </c>
      <c r="D14" s="3" t="s">
        <v>22</v>
      </c>
      <c r="E14" s="3">
        <v>40</v>
      </c>
      <c r="F14" s="27"/>
      <c r="G14" s="27"/>
      <c r="H14" s="27"/>
      <c r="I14" s="27"/>
      <c r="J14" s="27"/>
      <c r="K14" s="27"/>
      <c r="L14" s="27"/>
      <c r="M14" s="27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ht="30" x14ac:dyDescent="0.4">
      <c r="A15" s="13">
        <v>11506</v>
      </c>
      <c r="B15" s="13">
        <v>100268</v>
      </c>
      <c r="C15" s="3" t="s">
        <v>14</v>
      </c>
      <c r="D15" s="3" t="s">
        <v>23</v>
      </c>
      <c r="E15" s="3">
        <v>30</v>
      </c>
      <c r="F15" s="27"/>
      <c r="G15" s="27"/>
      <c r="H15" s="27"/>
      <c r="I15" s="27"/>
      <c r="J15" s="27"/>
      <c r="K15" s="27"/>
      <c r="L15" s="27"/>
      <c r="M15" s="27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ht="30" x14ac:dyDescent="0.4">
      <c r="A16" s="13">
        <v>11506</v>
      </c>
      <c r="B16" s="13">
        <v>100276</v>
      </c>
      <c r="C16" s="3" t="s">
        <v>14</v>
      </c>
      <c r="D16" s="3" t="s">
        <v>24</v>
      </c>
      <c r="E16" s="3">
        <v>5</v>
      </c>
      <c r="F16" s="27"/>
      <c r="G16" s="27"/>
      <c r="H16" s="27"/>
      <c r="I16" s="27"/>
      <c r="J16" s="27"/>
      <c r="K16" s="27"/>
      <c r="L16" s="27"/>
      <c r="M16" s="27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ht="30" x14ac:dyDescent="0.4">
      <c r="A17" s="13">
        <v>11506</v>
      </c>
      <c r="B17" s="13">
        <v>100277</v>
      </c>
      <c r="C17" s="3" t="s">
        <v>14</v>
      </c>
      <c r="D17" s="3" t="s">
        <v>25</v>
      </c>
      <c r="E17" s="3">
        <v>10</v>
      </c>
      <c r="F17" s="27"/>
      <c r="G17" s="27"/>
      <c r="H17" s="27"/>
      <c r="I17" s="27"/>
      <c r="J17" s="27"/>
      <c r="K17" s="27"/>
      <c r="L17" s="27"/>
      <c r="M17" s="27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ht="30" x14ac:dyDescent="0.4">
      <c r="A18" s="13">
        <v>11506</v>
      </c>
      <c r="B18" s="13">
        <v>100278</v>
      </c>
      <c r="C18" s="3" t="s">
        <v>14</v>
      </c>
      <c r="D18" s="3" t="s">
        <v>26</v>
      </c>
      <c r="E18" s="3">
        <v>10</v>
      </c>
      <c r="F18" s="27"/>
      <c r="G18" s="27"/>
      <c r="H18" s="27"/>
      <c r="I18" s="27"/>
      <c r="J18" s="27"/>
      <c r="K18" s="27"/>
      <c r="L18" s="27"/>
      <c r="M18" s="27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ht="30" x14ac:dyDescent="0.4">
      <c r="A19" s="13">
        <v>11506</v>
      </c>
      <c r="B19" s="13">
        <v>100279</v>
      </c>
      <c r="C19" s="3" t="s">
        <v>14</v>
      </c>
      <c r="D19" s="3" t="s">
        <v>27</v>
      </c>
      <c r="E19" s="3">
        <v>10</v>
      </c>
      <c r="F19" s="27"/>
      <c r="G19" s="27"/>
      <c r="H19" s="27"/>
      <c r="I19" s="27"/>
      <c r="J19" s="27"/>
      <c r="K19" s="27"/>
      <c r="L19" s="27"/>
      <c r="M19" s="27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ht="30" x14ac:dyDescent="0.4">
      <c r="A20" s="13">
        <v>11506</v>
      </c>
      <c r="B20" s="13">
        <v>100280</v>
      </c>
      <c r="C20" s="3" t="s">
        <v>14</v>
      </c>
      <c r="D20" s="3" t="s">
        <v>28</v>
      </c>
      <c r="E20" s="3">
        <v>15</v>
      </c>
      <c r="F20" s="27"/>
      <c r="G20" s="27"/>
      <c r="H20" s="27"/>
      <c r="I20" s="27"/>
      <c r="J20" s="27"/>
      <c r="K20" s="27"/>
      <c r="L20" s="27"/>
      <c r="M20" s="27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ht="30" x14ac:dyDescent="0.4">
      <c r="A21" s="13">
        <v>11506</v>
      </c>
      <c r="B21" s="13">
        <v>100282</v>
      </c>
      <c r="C21" s="3" t="s">
        <v>14</v>
      </c>
      <c r="D21" s="3" t="s">
        <v>29</v>
      </c>
      <c r="E21" s="3">
        <v>20</v>
      </c>
      <c r="F21" s="27"/>
      <c r="G21" s="27"/>
      <c r="H21" s="27"/>
      <c r="I21" s="27"/>
      <c r="J21" s="27"/>
      <c r="K21" s="27"/>
      <c r="L21" s="27"/>
      <c r="M21" s="2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ht="30" x14ac:dyDescent="0.4">
      <c r="A22" s="13">
        <v>11506</v>
      </c>
      <c r="B22" s="13">
        <v>100283</v>
      </c>
      <c r="C22" s="3" t="s">
        <v>14</v>
      </c>
      <c r="D22" s="3" t="s">
        <v>30</v>
      </c>
      <c r="E22" s="3">
        <v>20</v>
      </c>
      <c r="F22" s="27"/>
      <c r="G22" s="27"/>
      <c r="H22" s="27"/>
      <c r="I22" s="27"/>
      <c r="J22" s="27"/>
      <c r="K22" s="27"/>
      <c r="L22" s="27"/>
      <c r="M22" s="27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ht="30" x14ac:dyDescent="0.4">
      <c r="A23" s="13">
        <v>11506</v>
      </c>
      <c r="B23" s="13">
        <v>100284</v>
      </c>
      <c r="C23" s="3" t="s">
        <v>14</v>
      </c>
      <c r="D23" s="3" t="s">
        <v>28</v>
      </c>
      <c r="E23" s="3">
        <v>10</v>
      </c>
      <c r="F23" s="27"/>
      <c r="G23" s="27"/>
      <c r="H23" s="27"/>
      <c r="I23" s="27"/>
      <c r="J23" s="27"/>
      <c r="K23" s="27"/>
      <c r="L23" s="27"/>
      <c r="M23" s="27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ht="30" x14ac:dyDescent="0.4">
      <c r="A24" s="13">
        <v>11506</v>
      </c>
      <c r="B24" s="13">
        <v>100286</v>
      </c>
      <c r="C24" s="3" t="s">
        <v>14</v>
      </c>
      <c r="D24" s="3" t="s">
        <v>31</v>
      </c>
      <c r="E24" s="3">
        <v>25</v>
      </c>
      <c r="F24" s="27"/>
      <c r="G24" s="27"/>
      <c r="H24" s="27"/>
      <c r="I24" s="27"/>
      <c r="J24" s="27"/>
      <c r="K24" s="27"/>
      <c r="L24" s="27"/>
      <c r="M24" s="27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ht="30" x14ac:dyDescent="0.4">
      <c r="A25" s="13">
        <v>11506</v>
      </c>
      <c r="B25" s="13">
        <v>100287</v>
      </c>
      <c r="C25" s="3" t="s">
        <v>14</v>
      </c>
      <c r="D25" s="3" t="s">
        <v>32</v>
      </c>
      <c r="E25" s="3">
        <v>25</v>
      </c>
      <c r="F25" s="27"/>
      <c r="G25" s="27"/>
      <c r="H25" s="27"/>
      <c r="I25" s="27"/>
      <c r="J25" s="27"/>
      <c r="K25" s="27"/>
      <c r="L25" s="27"/>
      <c r="M25" s="27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ht="30" x14ac:dyDescent="0.4">
      <c r="A26" s="13">
        <v>11506</v>
      </c>
      <c r="B26" s="13">
        <v>100288</v>
      </c>
      <c r="C26" s="14" t="s">
        <v>14</v>
      </c>
      <c r="D26" s="3" t="s">
        <v>33</v>
      </c>
      <c r="E26" s="3">
        <v>25</v>
      </c>
      <c r="F26" s="27"/>
      <c r="G26" s="27"/>
      <c r="H26" s="27"/>
      <c r="I26" s="27"/>
      <c r="J26" s="27"/>
      <c r="K26" s="27"/>
      <c r="L26" s="27"/>
      <c r="M26" s="27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ht="30" x14ac:dyDescent="0.4">
      <c r="A27" s="13">
        <v>11506</v>
      </c>
      <c r="B27" s="13">
        <v>100289</v>
      </c>
      <c r="C27" s="3" t="s">
        <v>14</v>
      </c>
      <c r="D27" s="3" t="s">
        <v>34</v>
      </c>
      <c r="E27" s="3">
        <v>25</v>
      </c>
      <c r="F27" s="27"/>
      <c r="G27" s="27"/>
      <c r="H27" s="27"/>
      <c r="I27" s="27"/>
      <c r="J27" s="27"/>
      <c r="K27" s="27"/>
      <c r="L27" s="27"/>
      <c r="M27" s="27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ht="30" x14ac:dyDescent="0.4">
      <c r="A28" s="13">
        <v>11506</v>
      </c>
      <c r="B28" s="13">
        <v>264818</v>
      </c>
      <c r="C28" s="15" t="s">
        <v>35</v>
      </c>
      <c r="D28" s="15" t="s">
        <v>36</v>
      </c>
      <c r="E28" s="15">
        <v>-10</v>
      </c>
      <c r="F28" s="27"/>
      <c r="G28" s="27"/>
      <c r="H28" s="27"/>
      <c r="I28" s="27"/>
      <c r="J28" s="27"/>
      <c r="K28" s="27"/>
      <c r="L28" s="27"/>
      <c r="M28" s="27"/>
      <c r="N28" s="16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ht="30" x14ac:dyDescent="0.4">
      <c r="A29" s="13">
        <v>11506</v>
      </c>
      <c r="B29" s="13">
        <v>100269</v>
      </c>
      <c r="C29" s="15" t="s">
        <v>35</v>
      </c>
      <c r="D29" s="15" t="s">
        <v>37</v>
      </c>
      <c r="E29" s="15">
        <v>-10</v>
      </c>
      <c r="F29" s="27"/>
      <c r="G29" s="27"/>
      <c r="H29" s="27"/>
      <c r="I29" s="27"/>
      <c r="J29" s="27"/>
      <c r="K29" s="27"/>
      <c r="L29" s="27"/>
      <c r="M29" s="27"/>
      <c r="N29" s="16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ht="30" x14ac:dyDescent="0.4">
      <c r="A30" s="13">
        <v>11506</v>
      </c>
      <c r="B30" s="13">
        <v>100273</v>
      </c>
      <c r="C30" s="15" t="s">
        <v>35</v>
      </c>
      <c r="D30" s="15" t="s">
        <v>38</v>
      </c>
      <c r="E30" s="15">
        <v>-10</v>
      </c>
      <c r="F30" s="27"/>
      <c r="G30" s="27"/>
      <c r="H30" s="27"/>
      <c r="I30" s="27"/>
      <c r="J30" s="27"/>
      <c r="K30" s="27"/>
      <c r="L30" s="27"/>
      <c r="M30" s="27"/>
      <c r="N30" s="16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ht="30" x14ac:dyDescent="0.4">
      <c r="A31" s="13">
        <v>11506</v>
      </c>
      <c r="B31" s="13">
        <v>100290</v>
      </c>
      <c r="C31" s="15" t="s">
        <v>35</v>
      </c>
      <c r="D31" s="15" t="s">
        <v>39</v>
      </c>
      <c r="E31" s="15">
        <v>-10</v>
      </c>
      <c r="F31" s="27"/>
      <c r="G31" s="27"/>
      <c r="H31" s="27"/>
      <c r="I31" s="27"/>
      <c r="J31" s="27"/>
      <c r="K31" s="27"/>
      <c r="L31" s="27"/>
      <c r="M31" s="27"/>
      <c r="N31" s="16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ht="30" x14ac:dyDescent="0.4">
      <c r="A32" s="13">
        <v>11506</v>
      </c>
      <c r="B32" s="13">
        <v>100291</v>
      </c>
      <c r="C32" s="15" t="s">
        <v>35</v>
      </c>
      <c r="D32" s="15" t="s">
        <v>40</v>
      </c>
      <c r="E32" s="15">
        <v>-5</v>
      </c>
      <c r="F32" s="27"/>
      <c r="G32" s="27"/>
      <c r="H32" s="27"/>
      <c r="I32" s="27"/>
      <c r="J32" s="27"/>
      <c r="K32" s="27"/>
      <c r="L32" s="27"/>
      <c r="M32" s="27"/>
      <c r="N32" s="16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1:78" ht="30" x14ac:dyDescent="0.4">
      <c r="A33" s="13">
        <v>11506</v>
      </c>
      <c r="B33" s="13">
        <v>100292</v>
      </c>
      <c r="C33" s="15" t="s">
        <v>35</v>
      </c>
      <c r="D33" s="15" t="s">
        <v>41</v>
      </c>
      <c r="E33" s="15">
        <v>-10</v>
      </c>
      <c r="F33" s="27"/>
      <c r="G33" s="27"/>
      <c r="H33" s="27"/>
      <c r="I33" s="27"/>
      <c r="J33" s="27"/>
      <c r="K33" s="27"/>
      <c r="L33" s="27"/>
      <c r="M33" s="27"/>
      <c r="N33" s="16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1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1:78" x14ac:dyDescent="0.2">
      <c r="C35" t="s">
        <v>42</v>
      </c>
      <c r="E35">
        <f>SUMIF($E$6:$E$33, "&gt;0")</f>
        <v>400</v>
      </c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1:78" x14ac:dyDescent="0.2">
      <c r="C36" t="s">
        <v>43</v>
      </c>
      <c r="F36" s="17">
        <f>SUM($F$7:$F$33)</f>
        <v>0</v>
      </c>
      <c r="G36" s="17">
        <f>SUM($G$7:$G$33)</f>
        <v>0</v>
      </c>
      <c r="H36" s="17">
        <f>SUM($H$7:$H$33)</f>
        <v>0</v>
      </c>
      <c r="I36" s="17">
        <f>SUM($I$7:$I$33)</f>
        <v>0</v>
      </c>
      <c r="J36" s="17">
        <f>SUM($J$7:$J$33)</f>
        <v>0</v>
      </c>
      <c r="K36" s="17">
        <f>SUM($K$7:$K$33)</f>
        <v>0</v>
      </c>
      <c r="L36" s="17">
        <f>SUM($L$7:$L$33)</f>
        <v>0</v>
      </c>
      <c r="M36" s="17">
        <f>SUM($M$7:$M$33)</f>
        <v>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1:78" x14ac:dyDescent="0.2">
      <c r="D37" t="s">
        <v>45</v>
      </c>
      <c r="E37" t="s">
        <v>46</v>
      </c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1:78" x14ac:dyDescent="0.2">
      <c r="C38" t="s">
        <v>44</v>
      </c>
      <c r="D38" s="18">
        <f>LARGE($F$36:$M$36,1)</f>
        <v>0</v>
      </c>
      <c r="E38">
        <f>INDEX($F$6:$M$6,MATCH($D$38,$F$36:$M$36,0))</f>
        <v>5122</v>
      </c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1:78" x14ac:dyDescent="0.2">
      <c r="C39" t="s">
        <v>47</v>
      </c>
      <c r="D39" s="19">
        <f>LARGE($F$36:$M$36,2)</f>
        <v>0</v>
      </c>
      <c r="E39">
        <f>INDEX($F$6:$M$6,MATCH($D$39,$F$36:$M$36,0))</f>
        <v>5122</v>
      </c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1:78" x14ac:dyDescent="0.2">
      <c r="C40" t="s">
        <v>48</v>
      </c>
      <c r="D40" s="20">
        <f>LARGE($F$36:$M$36,3)</f>
        <v>0</v>
      </c>
      <c r="E40">
        <f>INDEX($F$6:$M$6,MATCH($D$40,$F$36:$M$36,0))</f>
        <v>5122</v>
      </c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1:78" x14ac:dyDescent="0.2">
      <c r="C41" t="s">
        <v>49</v>
      </c>
      <c r="D41" s="21">
        <f>LARGE($F$36:$M$36,4)</f>
        <v>0</v>
      </c>
      <c r="E41">
        <f>INDEX($F$6:$M$6,MATCH($D$41,$F$36:$M$36,0))</f>
        <v>5122</v>
      </c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1:78" x14ac:dyDescent="0.2">
      <c r="C42" t="s">
        <v>50</v>
      </c>
      <c r="D42" s="22">
        <f>LARGE($F$36:$M$36,5)</f>
        <v>0</v>
      </c>
      <c r="E42">
        <f>INDEX($F$6:$M$6,MATCH($D$42,$F$36:$M$36,0))</f>
        <v>5122</v>
      </c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1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1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1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1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1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1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conditionalFormatting sqref="E7">
    <cfRule type="cellIs" dxfId="58" priority="1" stopIfTrue="1" operator="greaterThan">
      <formula>$E$7</formula>
    </cfRule>
    <cfRule type="cellIs" dxfId="57" priority="2" stopIfTrue="1" operator="equal">
      <formula>""</formula>
    </cfRule>
  </conditionalFormatting>
  <conditionalFormatting sqref="E8">
    <cfRule type="cellIs" dxfId="56" priority="3" stopIfTrue="1" operator="greaterThan">
      <formula>$E$8</formula>
    </cfRule>
    <cfRule type="cellIs" dxfId="55" priority="4" stopIfTrue="1" operator="equal">
      <formula>""</formula>
    </cfRule>
  </conditionalFormatting>
  <conditionalFormatting sqref="E9">
    <cfRule type="cellIs" dxfId="54" priority="5" stopIfTrue="1" operator="greaterThan">
      <formula>$E$9</formula>
    </cfRule>
    <cfRule type="cellIs" dxfId="53" priority="6" stopIfTrue="1" operator="equal">
      <formula>""</formula>
    </cfRule>
  </conditionalFormatting>
  <conditionalFormatting sqref="E10">
    <cfRule type="cellIs" dxfId="52" priority="7" stopIfTrue="1" operator="greaterThan">
      <formula>$E$10</formula>
    </cfRule>
    <cfRule type="cellIs" dxfId="51" priority="8" stopIfTrue="1" operator="equal">
      <formula>""</formula>
    </cfRule>
  </conditionalFormatting>
  <conditionalFormatting sqref="E11">
    <cfRule type="cellIs" dxfId="50" priority="9" stopIfTrue="1" operator="greaterThan">
      <formula>$E$11</formula>
    </cfRule>
    <cfRule type="cellIs" dxfId="49" priority="10" stopIfTrue="1" operator="equal">
      <formula>""</formula>
    </cfRule>
  </conditionalFormatting>
  <conditionalFormatting sqref="E12">
    <cfRule type="cellIs" dxfId="48" priority="11" stopIfTrue="1" operator="greaterThan">
      <formula>$E$12</formula>
    </cfRule>
    <cfRule type="cellIs" dxfId="47" priority="12" stopIfTrue="1" operator="equal">
      <formula>""</formula>
    </cfRule>
  </conditionalFormatting>
  <conditionalFormatting sqref="E13">
    <cfRule type="cellIs" dxfId="46" priority="13" stopIfTrue="1" operator="greaterThan">
      <formula>$E$13</formula>
    </cfRule>
    <cfRule type="cellIs" dxfId="45" priority="14" stopIfTrue="1" operator="equal">
      <formula>""</formula>
    </cfRule>
  </conditionalFormatting>
  <conditionalFormatting sqref="E14">
    <cfRule type="cellIs" dxfId="44" priority="15" stopIfTrue="1" operator="greaterThan">
      <formula>$E$14</formula>
    </cfRule>
    <cfRule type="cellIs" dxfId="43" priority="16" stopIfTrue="1" operator="equal">
      <formula>""</formula>
    </cfRule>
  </conditionalFormatting>
  <conditionalFormatting sqref="E15">
    <cfRule type="cellIs" dxfId="42" priority="17" stopIfTrue="1" operator="greaterThan">
      <formula>$E$15</formula>
    </cfRule>
    <cfRule type="cellIs" dxfId="41" priority="18" stopIfTrue="1" operator="equal">
      <formula>""</formula>
    </cfRule>
  </conditionalFormatting>
  <conditionalFormatting sqref="E16">
    <cfRule type="cellIs" dxfId="40" priority="19" stopIfTrue="1" operator="greaterThan">
      <formula>$E$16</formula>
    </cfRule>
    <cfRule type="cellIs" dxfId="39" priority="20" stopIfTrue="1" operator="equal">
      <formula>""</formula>
    </cfRule>
  </conditionalFormatting>
  <conditionalFormatting sqref="E17">
    <cfRule type="cellIs" dxfId="38" priority="21" stopIfTrue="1" operator="greaterThan">
      <formula>$E$17</formula>
    </cfRule>
    <cfRule type="cellIs" dxfId="37" priority="22" stopIfTrue="1" operator="equal">
      <formula>""</formula>
    </cfRule>
  </conditionalFormatting>
  <conditionalFormatting sqref="E18">
    <cfRule type="cellIs" dxfId="36" priority="23" stopIfTrue="1" operator="greaterThan">
      <formula>$E$18</formula>
    </cfRule>
    <cfRule type="cellIs" dxfId="35" priority="24" stopIfTrue="1" operator="equal">
      <formula>""</formula>
    </cfRule>
  </conditionalFormatting>
  <conditionalFormatting sqref="E19">
    <cfRule type="cellIs" dxfId="34" priority="25" stopIfTrue="1" operator="greaterThan">
      <formula>$E$19</formula>
    </cfRule>
    <cfRule type="cellIs" dxfId="33" priority="26" stopIfTrue="1" operator="equal">
      <formula>""</formula>
    </cfRule>
  </conditionalFormatting>
  <conditionalFormatting sqref="E20">
    <cfRule type="cellIs" dxfId="32" priority="27" stopIfTrue="1" operator="greaterThan">
      <formula>$E$20</formula>
    </cfRule>
    <cfRule type="cellIs" dxfId="31" priority="28" stopIfTrue="1" operator="equal">
      <formula>""</formula>
    </cfRule>
  </conditionalFormatting>
  <conditionalFormatting sqref="E21">
    <cfRule type="cellIs" dxfId="30" priority="29" stopIfTrue="1" operator="greaterThan">
      <formula>$E$21</formula>
    </cfRule>
    <cfRule type="cellIs" dxfId="29" priority="30" stopIfTrue="1" operator="equal">
      <formula>""</formula>
    </cfRule>
  </conditionalFormatting>
  <conditionalFormatting sqref="E22">
    <cfRule type="cellIs" dxfId="28" priority="31" stopIfTrue="1" operator="greaterThan">
      <formula>$E$22</formula>
    </cfRule>
    <cfRule type="cellIs" dxfId="27" priority="32" stopIfTrue="1" operator="equal">
      <formula>""</formula>
    </cfRule>
  </conditionalFormatting>
  <conditionalFormatting sqref="E23">
    <cfRule type="cellIs" dxfId="26" priority="33" stopIfTrue="1" operator="greaterThan">
      <formula>$E$23</formula>
    </cfRule>
    <cfRule type="cellIs" dxfId="25" priority="34" stopIfTrue="1" operator="equal">
      <formula>""</formula>
    </cfRule>
  </conditionalFormatting>
  <conditionalFormatting sqref="E24">
    <cfRule type="cellIs" dxfId="24" priority="35" stopIfTrue="1" operator="greaterThan">
      <formula>$E$24</formula>
    </cfRule>
    <cfRule type="cellIs" dxfId="23" priority="36" stopIfTrue="1" operator="equal">
      <formula>""</formula>
    </cfRule>
  </conditionalFormatting>
  <conditionalFormatting sqref="E25">
    <cfRule type="cellIs" dxfId="22" priority="37" stopIfTrue="1" operator="greaterThan">
      <formula>$E$25</formula>
    </cfRule>
    <cfRule type="cellIs" dxfId="21" priority="38" stopIfTrue="1" operator="equal">
      <formula>""</formula>
    </cfRule>
  </conditionalFormatting>
  <conditionalFormatting sqref="E26">
    <cfRule type="cellIs" dxfId="20" priority="39" stopIfTrue="1" operator="greaterThan">
      <formula>$E$26</formula>
    </cfRule>
    <cfRule type="cellIs" dxfId="19" priority="40" stopIfTrue="1" operator="equal">
      <formula>""</formula>
    </cfRule>
  </conditionalFormatting>
  <conditionalFormatting sqref="E27">
    <cfRule type="cellIs" dxfId="18" priority="41" stopIfTrue="1" operator="greaterThan">
      <formula>$E$27</formula>
    </cfRule>
  </conditionalFormatting>
  <conditionalFormatting sqref="E27">
    <cfRule type="cellIs" dxfId="17" priority="42" stopIfTrue="1" operator="equal">
      <formula>""</formula>
    </cfRule>
  </conditionalFormatting>
  <conditionalFormatting sqref="E28">
    <cfRule type="cellIs" dxfId="16" priority="43" stopIfTrue="1" operator="lessThan">
      <formula>$E$28</formula>
    </cfRule>
  </conditionalFormatting>
  <conditionalFormatting sqref="E28">
    <cfRule type="cellIs" dxfId="15" priority="44" stopIfTrue="1" operator="greaterThan">
      <formula>0</formula>
    </cfRule>
  </conditionalFormatting>
  <conditionalFormatting sqref="E29">
    <cfRule type="cellIs" dxfId="14" priority="45" stopIfTrue="1" operator="lessThan">
      <formula>$E$29</formula>
    </cfRule>
  </conditionalFormatting>
  <conditionalFormatting sqref="E29">
    <cfRule type="cellIs" dxfId="13" priority="46" stopIfTrue="1" operator="greaterThan">
      <formula>0</formula>
    </cfRule>
  </conditionalFormatting>
  <conditionalFormatting sqref="E30">
    <cfRule type="cellIs" dxfId="12" priority="47" stopIfTrue="1" operator="lessThan">
      <formula>$E$30</formula>
    </cfRule>
  </conditionalFormatting>
  <conditionalFormatting sqref="E30">
    <cfRule type="cellIs" dxfId="11" priority="48" stopIfTrue="1" operator="greaterThan">
      <formula>0</formula>
    </cfRule>
  </conditionalFormatting>
  <conditionalFormatting sqref="E31">
    <cfRule type="cellIs" dxfId="10" priority="49" stopIfTrue="1" operator="lessThan">
      <formula>$E$31</formula>
    </cfRule>
  </conditionalFormatting>
  <conditionalFormatting sqref="E31">
    <cfRule type="cellIs" dxfId="9" priority="50" stopIfTrue="1" operator="greaterThan">
      <formula>0</formula>
    </cfRule>
  </conditionalFormatting>
  <conditionalFormatting sqref="E32">
    <cfRule type="cellIs" dxfId="8" priority="51" stopIfTrue="1" operator="lessThan">
      <formula>$E$32</formula>
    </cfRule>
  </conditionalFormatting>
  <conditionalFormatting sqref="E32">
    <cfRule type="cellIs" dxfId="7" priority="52" stopIfTrue="1" operator="greaterThan">
      <formula>0</formula>
    </cfRule>
  </conditionalFormatting>
  <conditionalFormatting sqref="E33">
    <cfRule type="cellIs" dxfId="6" priority="53" stopIfTrue="1" operator="lessThan">
      <formula>$E$33</formula>
    </cfRule>
  </conditionalFormatting>
  <conditionalFormatting sqref="E33">
    <cfRule type="cellIs" dxfId="5" priority="54" stopIfTrue="1" operator="greaterThan">
      <formula>0</formula>
    </cfRule>
  </conditionalFormatting>
  <conditionalFormatting sqref="C36:M36">
    <cfRule type="cellIs" dxfId="4" priority="55" stopIfTrue="1" operator="equal">
      <formula>$D$38</formula>
    </cfRule>
  </conditionalFormatting>
  <conditionalFormatting sqref="C36:M36">
    <cfRule type="cellIs" dxfId="3" priority="56" stopIfTrue="1" operator="equal">
      <formula>$D$39</formula>
    </cfRule>
  </conditionalFormatting>
  <conditionalFormatting sqref="C36:M36">
    <cfRule type="cellIs" dxfId="2" priority="57" stopIfTrue="1" operator="equal">
      <formula>$D$40</formula>
    </cfRule>
  </conditionalFormatting>
  <conditionalFormatting sqref="C36:M36">
    <cfRule type="cellIs" dxfId="1" priority="58" stopIfTrue="1" operator="equal">
      <formula>$D$41</formula>
    </cfRule>
  </conditionalFormatting>
  <conditionalFormatting sqref="C36:M36">
    <cfRule type="cellIs" dxfId="0" priority="59" stopIfTrue="1" operator="equal">
      <formula>$D$42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108</vt:i4>
      </vt:variant>
    </vt:vector>
  </HeadingPairs>
  <TitlesOfParts>
    <vt:vector size="120" baseType="lpstr">
      <vt:lpstr>Totals</vt:lpstr>
      <vt:lpstr>Judge1</vt:lpstr>
      <vt:lpstr>Judge2</vt:lpstr>
      <vt:lpstr>Judge3</vt:lpstr>
      <vt:lpstr>Judge4</vt:lpstr>
      <vt:lpstr>Judge5</vt:lpstr>
      <vt:lpstr>Judge6</vt:lpstr>
      <vt:lpstr>Judge7</vt:lpstr>
      <vt:lpstr>Judge8</vt:lpstr>
      <vt:lpstr>Judge9</vt:lpstr>
      <vt:lpstr>Judge10</vt:lpstr>
      <vt:lpstr>Printable</vt:lpstr>
      <vt:lpstr>Judge1!ChairName</vt:lpstr>
      <vt:lpstr>Judge10!ChairName</vt:lpstr>
      <vt:lpstr>Judge2!ChairName</vt:lpstr>
      <vt:lpstr>Judge3!ChairName</vt:lpstr>
      <vt:lpstr>Judge4!ChairName</vt:lpstr>
      <vt:lpstr>Judge5!ChairName</vt:lpstr>
      <vt:lpstr>Judge6!ChairName</vt:lpstr>
      <vt:lpstr>Judge7!ChairName</vt:lpstr>
      <vt:lpstr>Judge8!ChairName</vt:lpstr>
      <vt:lpstr>Judge9!ChairName</vt:lpstr>
      <vt:lpstr>Printable!ChairName</vt:lpstr>
      <vt:lpstr>ChairName</vt:lpstr>
      <vt:lpstr>Judge1!ContestName</vt:lpstr>
      <vt:lpstr>Judge10!ContestName</vt:lpstr>
      <vt:lpstr>Judge2!ContestName</vt:lpstr>
      <vt:lpstr>Judge3!ContestName</vt:lpstr>
      <vt:lpstr>Judge4!ContestName</vt:lpstr>
      <vt:lpstr>Judge5!ContestName</vt:lpstr>
      <vt:lpstr>Judge6!ContestName</vt:lpstr>
      <vt:lpstr>Judge7!ContestName</vt:lpstr>
      <vt:lpstr>Judge8!ContestName</vt:lpstr>
      <vt:lpstr>Judge9!ContestName</vt:lpstr>
      <vt:lpstr>Printable!ContestName</vt:lpstr>
      <vt:lpstr>ContestName</vt:lpstr>
      <vt:lpstr>Judge1!DataBlock</vt:lpstr>
      <vt:lpstr>Judge10!DataBlock</vt:lpstr>
      <vt:lpstr>Judge2!DataBlock</vt:lpstr>
      <vt:lpstr>Judge3!DataBlock</vt:lpstr>
      <vt:lpstr>Judge4!DataBlock</vt:lpstr>
      <vt:lpstr>Judge5!DataBlock</vt:lpstr>
      <vt:lpstr>Judge6!DataBlock</vt:lpstr>
      <vt:lpstr>Judge7!DataBlock</vt:lpstr>
      <vt:lpstr>Judge8!DataBlock</vt:lpstr>
      <vt:lpstr>Judge9!DataBlock</vt:lpstr>
      <vt:lpstr>Printable!DataBlock</vt:lpstr>
      <vt:lpstr>DataBlock</vt:lpstr>
      <vt:lpstr>Judge1!DivisionName</vt:lpstr>
      <vt:lpstr>Judge10!DivisionName</vt:lpstr>
      <vt:lpstr>Judge2!DivisionName</vt:lpstr>
      <vt:lpstr>Judge3!DivisionName</vt:lpstr>
      <vt:lpstr>Judge4!DivisionName</vt:lpstr>
      <vt:lpstr>Judge5!DivisionName</vt:lpstr>
      <vt:lpstr>Judge6!DivisionName</vt:lpstr>
      <vt:lpstr>Judge7!DivisionName</vt:lpstr>
      <vt:lpstr>Judge8!DivisionName</vt:lpstr>
      <vt:lpstr>Judge9!DivisionName</vt:lpstr>
      <vt:lpstr>Printable!DivisionName</vt:lpstr>
      <vt:lpstr>DivisionName</vt:lpstr>
      <vt:lpstr>Judge1!FirstContestant</vt:lpstr>
      <vt:lpstr>Judge10!FirstContestant</vt:lpstr>
      <vt:lpstr>Judge2!FirstContestant</vt:lpstr>
      <vt:lpstr>Judge3!FirstContestant</vt:lpstr>
      <vt:lpstr>Judge4!FirstContestant</vt:lpstr>
      <vt:lpstr>Judge5!FirstContestant</vt:lpstr>
      <vt:lpstr>Judge6!FirstContestant</vt:lpstr>
      <vt:lpstr>Judge7!FirstContestant</vt:lpstr>
      <vt:lpstr>Judge8!FirstContestant</vt:lpstr>
      <vt:lpstr>Judge9!FirstContestant</vt:lpstr>
      <vt:lpstr>Printable!FirstContestant</vt:lpstr>
      <vt:lpstr>FirstContestant</vt:lpstr>
      <vt:lpstr>Judge1!FirstScore</vt:lpstr>
      <vt:lpstr>Judge10!FirstScore</vt:lpstr>
      <vt:lpstr>Judge2!FirstScore</vt:lpstr>
      <vt:lpstr>Judge3!FirstScore</vt:lpstr>
      <vt:lpstr>Judge4!FirstScore</vt:lpstr>
      <vt:lpstr>Judge5!FirstScore</vt:lpstr>
      <vt:lpstr>Judge6!FirstScore</vt:lpstr>
      <vt:lpstr>Judge7!FirstScore</vt:lpstr>
      <vt:lpstr>Judge8!FirstScore</vt:lpstr>
      <vt:lpstr>Judge9!FirstScore</vt:lpstr>
      <vt:lpstr>Printable!FirstScore</vt:lpstr>
      <vt:lpstr>FirstScore</vt:lpstr>
      <vt:lpstr>Judge1!FirstScoreArea</vt:lpstr>
      <vt:lpstr>Judge10!FirstScoreArea</vt:lpstr>
      <vt:lpstr>Judge2!FirstScoreArea</vt:lpstr>
      <vt:lpstr>Judge3!FirstScoreArea</vt:lpstr>
      <vt:lpstr>Judge4!FirstScoreArea</vt:lpstr>
      <vt:lpstr>Judge5!FirstScoreArea</vt:lpstr>
      <vt:lpstr>Judge6!FirstScoreArea</vt:lpstr>
      <vt:lpstr>Judge7!FirstScoreArea</vt:lpstr>
      <vt:lpstr>Judge8!FirstScoreArea</vt:lpstr>
      <vt:lpstr>Judge9!FirstScoreArea</vt:lpstr>
      <vt:lpstr>Printable!FirstScoreArea</vt:lpstr>
      <vt:lpstr>FirstScoreArea</vt:lpstr>
      <vt:lpstr>Judge1!JudgeCount</vt:lpstr>
      <vt:lpstr>Judge10!JudgeCount</vt:lpstr>
      <vt:lpstr>Judge2!JudgeCount</vt:lpstr>
      <vt:lpstr>Judge3!JudgeCount</vt:lpstr>
      <vt:lpstr>Judge4!JudgeCount</vt:lpstr>
      <vt:lpstr>Judge5!JudgeCount</vt:lpstr>
      <vt:lpstr>Judge6!JudgeCount</vt:lpstr>
      <vt:lpstr>Judge7!JudgeCount</vt:lpstr>
      <vt:lpstr>Judge8!JudgeCount</vt:lpstr>
      <vt:lpstr>Judge9!JudgeCount</vt:lpstr>
      <vt:lpstr>Printable!JudgeCount</vt:lpstr>
      <vt:lpstr>JudgeCount</vt:lpstr>
      <vt:lpstr>Judge1!Print_Titles</vt:lpstr>
      <vt:lpstr>Judge10!Print_Titles</vt:lpstr>
      <vt:lpstr>Judge2!Print_Titles</vt:lpstr>
      <vt:lpstr>Judge3!Print_Titles</vt:lpstr>
      <vt:lpstr>Judge4!Print_Titles</vt:lpstr>
      <vt:lpstr>Judge5!Print_Titles</vt:lpstr>
      <vt:lpstr>Judge6!Print_Titles</vt:lpstr>
      <vt:lpstr>Judge7!Print_Titles</vt:lpstr>
      <vt:lpstr>Judge8!Print_Titles</vt:lpstr>
      <vt:lpstr>Judge9!Print_Titles</vt:lpstr>
      <vt:lpstr>Printable!Print_Titles</vt:lpstr>
      <vt:lpstr>Totals!Print_Titles</vt:lpstr>
    </vt:vector>
  </TitlesOfParts>
  <Company>Enterprise Development Group,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SkillsUSA ScoreMaster Template</dc:title>
  <dc:creator>Mark Williams</dc:creator>
  <dc:description>Conference Registration Scoring Template - updated June 2010</dc:description>
  <cp:lastModifiedBy>Administrator</cp:lastModifiedBy>
  <cp:lastPrinted>2002-06-22T17:00:52Z</cp:lastPrinted>
  <dcterms:created xsi:type="dcterms:W3CDTF">2002-05-15T02:32:49Z</dcterms:created>
  <dcterms:modified xsi:type="dcterms:W3CDTF">2015-04-22T20:03:43Z</dcterms:modified>
</cp:coreProperties>
</file>