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6" windowWidth="11292" windowHeight="6492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21" i="9" l="1"/>
  <c r="M22" i="9"/>
  <c r="L22" i="9"/>
  <c r="K22" i="9"/>
  <c r="J22" i="9"/>
  <c r="I22" i="9"/>
  <c r="H22" i="9"/>
  <c r="G22" i="9"/>
  <c r="F22" i="9"/>
  <c r="G7" i="1"/>
  <c r="H7" i="1"/>
  <c r="I7" i="1"/>
  <c r="J7" i="1"/>
  <c r="K7" i="1"/>
  <c r="L7" i="1"/>
  <c r="M7" i="1"/>
  <c r="G8" i="1"/>
  <c r="H8" i="1"/>
  <c r="I8" i="1"/>
  <c r="J8" i="1"/>
  <c r="K8" i="1"/>
  <c r="L8" i="1"/>
  <c r="M8" i="1"/>
  <c r="G9" i="1"/>
  <c r="H9" i="1"/>
  <c r="I9" i="1"/>
  <c r="J9" i="1"/>
  <c r="K9" i="1"/>
  <c r="L9" i="1"/>
  <c r="M9" i="1"/>
  <c r="G10" i="1"/>
  <c r="H10" i="1"/>
  <c r="I10" i="1"/>
  <c r="J10" i="1"/>
  <c r="K10" i="1"/>
  <c r="L10" i="1"/>
  <c r="M10" i="1"/>
  <c r="G11" i="1"/>
  <c r="H11" i="1"/>
  <c r="I11" i="1"/>
  <c r="J11" i="1"/>
  <c r="K11" i="1"/>
  <c r="L11" i="1"/>
  <c r="M11" i="1"/>
  <c r="G12" i="1"/>
  <c r="H12" i="1"/>
  <c r="I12" i="1"/>
  <c r="J12" i="1"/>
  <c r="K12" i="1"/>
  <c r="L12" i="1"/>
  <c r="M12" i="1"/>
  <c r="G13" i="1"/>
  <c r="H13" i="1"/>
  <c r="I13" i="1"/>
  <c r="J13" i="1"/>
  <c r="K13" i="1"/>
  <c r="L13" i="1"/>
  <c r="M13" i="1"/>
  <c r="G14" i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G16" i="1"/>
  <c r="H16" i="1"/>
  <c r="I16" i="1"/>
  <c r="J16" i="1"/>
  <c r="K16" i="1"/>
  <c r="L16" i="1"/>
  <c r="M16" i="1"/>
  <c r="G17" i="1"/>
  <c r="H17" i="1"/>
  <c r="I17" i="1"/>
  <c r="J17" i="1"/>
  <c r="K17" i="1"/>
  <c r="L17" i="1"/>
  <c r="M17" i="1"/>
  <c r="G18" i="1"/>
  <c r="H18" i="1"/>
  <c r="I18" i="1"/>
  <c r="J18" i="1"/>
  <c r="K18" i="1"/>
  <c r="L18" i="1"/>
  <c r="M18" i="1"/>
  <c r="G19" i="1"/>
  <c r="H19" i="1"/>
  <c r="I19" i="1"/>
  <c r="J19" i="1"/>
  <c r="K19" i="1"/>
  <c r="L19" i="1"/>
  <c r="M19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M22" i="8"/>
  <c r="L22" i="8"/>
  <c r="K22" i="8"/>
  <c r="J22" i="8"/>
  <c r="I22" i="8"/>
  <c r="H22" i="8"/>
  <c r="G22" i="8"/>
  <c r="F22" i="8"/>
  <c r="E21" i="8"/>
  <c r="M22" i="7"/>
  <c r="L22" i="7"/>
  <c r="K22" i="7"/>
  <c r="J22" i="7"/>
  <c r="I22" i="7"/>
  <c r="H22" i="7"/>
  <c r="G22" i="7"/>
  <c r="F22" i="7"/>
  <c r="E21" i="7"/>
  <c r="M22" i="6"/>
  <c r="L22" i="6"/>
  <c r="K22" i="6"/>
  <c r="J22" i="6"/>
  <c r="I22" i="6"/>
  <c r="H22" i="6"/>
  <c r="G22" i="6"/>
  <c r="F22" i="6"/>
  <c r="E21" i="6"/>
  <c r="M22" i="5"/>
  <c r="L22" i="5"/>
  <c r="K22" i="5"/>
  <c r="J22" i="5"/>
  <c r="I22" i="5"/>
  <c r="H22" i="5"/>
  <c r="G22" i="5"/>
  <c r="F22" i="5"/>
  <c r="E21" i="5"/>
  <c r="M22" i="4"/>
  <c r="L22" i="4"/>
  <c r="K22" i="4"/>
  <c r="J22" i="4"/>
  <c r="I22" i="4"/>
  <c r="H22" i="4"/>
  <c r="G22" i="4"/>
  <c r="F22" i="4"/>
  <c r="E21" i="4"/>
  <c r="E21" i="1"/>
  <c r="I22" i="1" l="1"/>
  <c r="G22" i="1"/>
  <c r="D28" i="9"/>
  <c r="E28" i="9" s="1"/>
  <c r="D27" i="9"/>
  <c r="E27" i="9" s="1"/>
  <c r="D26" i="9"/>
  <c r="E26" i="9" s="1"/>
  <c r="D25" i="9"/>
  <c r="E25" i="9" s="1"/>
  <c r="D24" i="9"/>
  <c r="E24" i="9" s="1"/>
  <c r="M22" i="1"/>
  <c r="K22" i="1"/>
  <c r="F22" i="1"/>
  <c r="L22" i="1"/>
  <c r="J22" i="1"/>
  <c r="H22" i="1"/>
  <c r="D26" i="1" l="1"/>
  <c r="E26" i="1" s="1"/>
  <c r="D24" i="1"/>
  <c r="E24" i="1" s="1"/>
  <c r="D28" i="1"/>
  <c r="E28" i="1" s="1"/>
  <c r="D27" i="1"/>
  <c r="E27" i="1" s="1"/>
  <c r="D25" i="1"/>
  <c r="E25" i="1" s="1"/>
</calcChain>
</file>

<file path=xl/sharedStrings.xml><?xml version="1.0" encoding="utf-8"?>
<sst xmlns="http://schemas.openxmlformats.org/spreadsheetml/2006/main" count="327" uniqueCount="41">
  <si>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</si>
  <si>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</si>
  <si>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</si>
  <si>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</si>
  <si>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</si>
  <si>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</si>
  <si>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</si>
  <si>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</si>
  <si>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</si>
  <si>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</si>
  <si>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</si>
  <si>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</si>
  <si>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Electrical Construction Wiring</t>
  </si>
  <si>
    <t>P</t>
  </si>
  <si>
    <t>Standard</t>
  </si>
  <si>
    <t>Safety</t>
  </si>
  <si>
    <t>National Electrical Code</t>
  </si>
  <si>
    <t>Height Requirements</t>
  </si>
  <si>
    <t>Device Locations</t>
  </si>
  <si>
    <t>Wiring Methods</t>
  </si>
  <si>
    <t>Grounding, Splices, &amp; Termination</t>
  </si>
  <si>
    <t>Overall Neatness</t>
  </si>
  <si>
    <t>Box Locations &amp; Mounting</t>
  </si>
  <si>
    <t>EMT-Pipe Bending</t>
  </si>
  <si>
    <t>Function/Operation Test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</si>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</sst>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1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  <c r="G2" s="19" t="s">
        <v>39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20">
        <f>IF(ISERROR(AVERAGE(Judge1:Judge5!F7))," ", AVERAGE(Judge1:Judge5!F7))</f>
        <v>85</v>
      </c>
      <c r="G7" s="20">
        <f>IF(ISERROR(AVERAGE(Judge1:Judge5!G7))," ", AVERAGE(Judge1:Judge5!G7))</f>
        <v>85</v>
      </c>
      <c r="H7" s="20">
        <f>IF(ISERROR(AVERAGE(Judge1:Judge5!H7))," ", AVERAGE(Judge1:Judge5!H7))</f>
        <v>85</v>
      </c>
      <c r="I7" s="20">
        <f>IF(ISERROR(AVERAGE(Judge1:Judge5!I7))," ", AVERAGE(Judge1:Judge5!I7))</f>
        <v>85</v>
      </c>
      <c r="J7" s="20">
        <f>IF(ISERROR(AVERAGE(Judge1:Judge5!J7))," ", AVERAGE(Judge1:Judge5!J7))</f>
        <v>85</v>
      </c>
      <c r="K7" s="20">
        <f>IF(ISERROR(AVERAGE(Judge1:Judge5!K7))," ", AVERAGE(Judge1:Judge5!K7))</f>
        <v>85</v>
      </c>
      <c r="L7" s="20">
        <f>IF(ISERROR(AVERAGE(Judge1:Judge5!L7))," ", AVERAGE(Judge1:Judge5!L7))</f>
        <v>85</v>
      </c>
      <c r="M7" s="20">
        <f>IF(ISERROR(AVERAGE(Judge1:Judge5!M7))," ", AVERAGE(Judge1:Judge5!M7))</f>
        <v>85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20">
        <f>IF(ISERROR(AVERAGE(Judge1:Judge5!F8))," ", AVERAGE(Judge1:Judge5!F8))</f>
        <v>20</v>
      </c>
      <c r="G8" s="20">
        <f>IF(ISERROR(AVERAGE(Judge1:Judge5!G8))," ", AVERAGE(Judge1:Judge5!G8))</f>
        <v>10</v>
      </c>
      <c r="H8" s="20">
        <f>IF(ISERROR(AVERAGE(Judge1:Judge5!H8))," ", AVERAGE(Judge1:Judge5!H8))</f>
        <v>80</v>
      </c>
      <c r="I8" s="20">
        <f>IF(ISERROR(AVERAGE(Judge1:Judge5!I8))," ", AVERAGE(Judge1:Judge5!I8))</f>
        <v>40</v>
      </c>
      <c r="J8" s="20">
        <f>IF(ISERROR(AVERAGE(Judge1:Judge5!J8))," ", AVERAGE(Judge1:Judge5!J8))</f>
        <v>10</v>
      </c>
      <c r="K8" s="20">
        <f>IF(ISERROR(AVERAGE(Judge1:Judge5!K8))," ", AVERAGE(Judge1:Judge5!K8))</f>
        <v>20</v>
      </c>
      <c r="L8" s="20">
        <f>IF(ISERROR(AVERAGE(Judge1:Judge5!L8))," ", AVERAGE(Judge1:Judge5!L8))</f>
        <v>10</v>
      </c>
      <c r="M8" s="20">
        <f>IF(ISERROR(AVERAGE(Judge1:Judge5!M8))," ", AVERAGE(Judge1:Judge5!M8))</f>
        <v>60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20">
        <f>IF(ISERROR(AVERAGE(Judge1:Judge5!F9))," ", AVERAGE(Judge1:Judge5!F9))</f>
        <v>56</v>
      </c>
      <c r="G9" s="20">
        <f>IF(ISERROR(AVERAGE(Judge1:Judge5!G9))," ", AVERAGE(Judge1:Judge5!G9))</f>
        <v>64</v>
      </c>
      <c r="H9" s="20">
        <f>IF(ISERROR(AVERAGE(Judge1:Judge5!H9))," ", AVERAGE(Judge1:Judge5!H9))</f>
        <v>64</v>
      </c>
      <c r="I9" s="20">
        <f>IF(ISERROR(AVERAGE(Judge1:Judge5!I9))," ", AVERAGE(Judge1:Judge5!I9))</f>
        <v>64</v>
      </c>
      <c r="J9" s="20">
        <f>IF(ISERROR(AVERAGE(Judge1:Judge5!J9))," ", AVERAGE(Judge1:Judge5!J9))</f>
        <v>68</v>
      </c>
      <c r="K9" s="20">
        <f>IF(ISERROR(AVERAGE(Judge1:Judge5!K9))," ", AVERAGE(Judge1:Judge5!K9))</f>
        <v>72</v>
      </c>
      <c r="L9" s="20">
        <f>IF(ISERROR(AVERAGE(Judge1:Judge5!L9))," ", AVERAGE(Judge1:Judge5!L9))</f>
        <v>72</v>
      </c>
      <c r="M9" s="20">
        <f>IF(ISERROR(AVERAGE(Judge1:Judge5!M9))," ", AVERAGE(Judge1:Judge5!M9))</f>
        <v>56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20">
        <f>IF(ISERROR(AVERAGE(Judge1:Judge5!F10))," ", AVERAGE(Judge1:Judge5!F10))</f>
        <v>32</v>
      </c>
      <c r="G10" s="20">
        <f>IF(ISERROR(AVERAGE(Judge1:Judge5!G10))," ", AVERAGE(Judge1:Judge5!G10))</f>
        <v>40</v>
      </c>
      <c r="H10" s="20">
        <f>IF(ISERROR(AVERAGE(Judge1:Judge5!H10))," ", AVERAGE(Judge1:Judge5!H10))</f>
        <v>44</v>
      </c>
      <c r="I10" s="20">
        <f>IF(ISERROR(AVERAGE(Judge1:Judge5!I10))," ", AVERAGE(Judge1:Judge5!I10))</f>
        <v>32</v>
      </c>
      <c r="J10" s="20">
        <f>IF(ISERROR(AVERAGE(Judge1:Judge5!J10))," ", AVERAGE(Judge1:Judge5!J10))</f>
        <v>16</v>
      </c>
      <c r="K10" s="20">
        <f>IF(ISERROR(AVERAGE(Judge1:Judge5!K10))," ", AVERAGE(Judge1:Judge5!K10))</f>
        <v>12</v>
      </c>
      <c r="L10" s="20">
        <f>IF(ISERROR(AVERAGE(Judge1:Judge5!L10))," ", AVERAGE(Judge1:Judge5!L10))</f>
        <v>40</v>
      </c>
      <c r="M10" s="20">
        <f>IF(ISERROR(AVERAGE(Judge1:Judge5!M10))," ", AVERAGE(Judge1:Judge5!M10))</f>
        <v>64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20">
        <f>IF(ISERROR(AVERAGE(Judge1:Judge5!F11))," ", AVERAGE(Judge1:Judge5!F11))</f>
        <v>56</v>
      </c>
      <c r="G11" s="20">
        <f>IF(ISERROR(AVERAGE(Judge1:Judge5!G11))," ", AVERAGE(Judge1:Judge5!G11))</f>
        <v>56</v>
      </c>
      <c r="H11" s="20">
        <f>IF(ISERROR(AVERAGE(Judge1:Judge5!H11))," ", AVERAGE(Judge1:Judge5!H11))</f>
        <v>80</v>
      </c>
      <c r="I11" s="20">
        <f>IF(ISERROR(AVERAGE(Judge1:Judge5!I11))," ", AVERAGE(Judge1:Judge5!I11))</f>
        <v>64</v>
      </c>
      <c r="J11" s="20">
        <f>IF(ISERROR(AVERAGE(Judge1:Judge5!J11))," ", AVERAGE(Judge1:Judge5!J11))</f>
        <v>8</v>
      </c>
      <c r="K11" s="20">
        <f>IF(ISERROR(AVERAGE(Judge1:Judge5!K11))," ", AVERAGE(Judge1:Judge5!K11))</f>
        <v>32</v>
      </c>
      <c r="L11" s="20">
        <f>IF(ISERROR(AVERAGE(Judge1:Judge5!L11))," ", AVERAGE(Judge1:Judge5!L11))</f>
        <v>40</v>
      </c>
      <c r="M11" s="20">
        <f>IF(ISERROR(AVERAGE(Judge1:Judge5!M11))," ", AVERAGE(Judge1:Judge5!M11))</f>
        <v>96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20">
        <f>IF(ISERROR(AVERAGE(Judge1:Judge5!F12))," ", AVERAGE(Judge1:Judge5!F12))</f>
        <v>0</v>
      </c>
      <c r="G12" s="20">
        <f>IF(ISERROR(AVERAGE(Judge1:Judge5!G12))," ", AVERAGE(Judge1:Judge5!G12))</f>
        <v>0</v>
      </c>
      <c r="H12" s="20">
        <f>IF(ISERROR(AVERAGE(Judge1:Judge5!H12))," ", AVERAGE(Judge1:Judge5!H12))</f>
        <v>10</v>
      </c>
      <c r="I12" s="20">
        <f>IF(ISERROR(AVERAGE(Judge1:Judge5!I12))," ", AVERAGE(Judge1:Judge5!I12))</f>
        <v>10</v>
      </c>
      <c r="J12" s="20">
        <f>IF(ISERROR(AVERAGE(Judge1:Judge5!J12))," ", AVERAGE(Judge1:Judge5!J12))</f>
        <v>10</v>
      </c>
      <c r="K12" s="20">
        <f>IF(ISERROR(AVERAGE(Judge1:Judge5!K12))," ", AVERAGE(Judge1:Judge5!K12))</f>
        <v>0</v>
      </c>
      <c r="L12" s="20">
        <f>IF(ISERROR(AVERAGE(Judge1:Judge5!L12))," ", AVERAGE(Judge1:Judge5!L12))</f>
        <v>0</v>
      </c>
      <c r="M12" s="20">
        <f>IF(ISERROR(AVERAGE(Judge1:Judge5!M12))," ", AVERAGE(Judge1:Judge5!M12))</f>
        <v>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20">
        <f>IF(ISERROR(AVERAGE(Judge1:Judge5!F13))," ", AVERAGE(Judge1:Judge5!F13))</f>
        <v>33</v>
      </c>
      <c r="G13" s="20">
        <f>IF(ISERROR(AVERAGE(Judge1:Judge5!G13))," ", AVERAGE(Judge1:Judge5!G13))</f>
        <v>11</v>
      </c>
      <c r="H13" s="20">
        <f>IF(ISERROR(AVERAGE(Judge1:Judge5!H13))," ", AVERAGE(Judge1:Judge5!H13))</f>
        <v>77</v>
      </c>
      <c r="I13" s="20">
        <f>IF(ISERROR(AVERAGE(Judge1:Judge5!I13))," ", AVERAGE(Judge1:Judge5!I13))</f>
        <v>55</v>
      </c>
      <c r="J13" s="20">
        <f>IF(ISERROR(AVERAGE(Judge1:Judge5!J13))," ", AVERAGE(Judge1:Judge5!J13))</f>
        <v>11</v>
      </c>
      <c r="K13" s="20">
        <f>IF(ISERROR(AVERAGE(Judge1:Judge5!K13))," ", AVERAGE(Judge1:Judge5!K13))</f>
        <v>55</v>
      </c>
      <c r="L13" s="20">
        <f>IF(ISERROR(AVERAGE(Judge1:Judge5!L13))," ", AVERAGE(Judge1:Judge5!L13))</f>
        <v>33</v>
      </c>
      <c r="M13" s="20">
        <f>IF(ISERROR(AVERAGE(Judge1:Judge5!M13))," ", AVERAGE(Judge1:Judge5!M13))</f>
        <v>66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20">
        <f>IF(ISERROR(AVERAGE(Judge1:Judge5!F14))," ", AVERAGE(Judge1:Judge5!F14))</f>
        <v>72</v>
      </c>
      <c r="G14" s="20">
        <f>IF(ISERROR(AVERAGE(Judge1:Judge5!G14))," ", AVERAGE(Judge1:Judge5!G14))</f>
        <v>68</v>
      </c>
      <c r="H14" s="20">
        <f>IF(ISERROR(AVERAGE(Judge1:Judge5!H14))," ", AVERAGE(Judge1:Judge5!H14))</f>
        <v>72</v>
      </c>
      <c r="I14" s="20">
        <f>IF(ISERROR(AVERAGE(Judge1:Judge5!I14))," ", AVERAGE(Judge1:Judge5!I14))</f>
        <v>72</v>
      </c>
      <c r="J14" s="20">
        <f>IF(ISERROR(AVERAGE(Judge1:Judge5!J14))," ", AVERAGE(Judge1:Judge5!J14))</f>
        <v>72</v>
      </c>
      <c r="K14" s="20">
        <f>IF(ISERROR(AVERAGE(Judge1:Judge5!K14))," ", AVERAGE(Judge1:Judge5!K14))</f>
        <v>72</v>
      </c>
      <c r="L14" s="20">
        <f>IF(ISERROR(AVERAGE(Judge1:Judge5!L14))," ", AVERAGE(Judge1:Judge5!L14))</f>
        <v>72</v>
      </c>
      <c r="M14" s="20">
        <f>IF(ISERROR(AVERAGE(Judge1:Judge5!M14))," ", AVERAGE(Judge1:Judge5!M14))</f>
        <v>72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20">
        <f>IF(ISERROR(AVERAGE(Judge1:Judge5!F15))," ", AVERAGE(Judge1:Judge5!F15))</f>
        <v>20</v>
      </c>
      <c r="G15" s="20">
        <f>IF(ISERROR(AVERAGE(Judge1:Judge5!G15))," ", AVERAGE(Judge1:Judge5!G15))</f>
        <v>0</v>
      </c>
      <c r="H15" s="20">
        <f>IF(ISERROR(AVERAGE(Judge1:Judge5!H15))," ", AVERAGE(Judge1:Judge5!H15))</f>
        <v>90</v>
      </c>
      <c r="I15" s="20">
        <f>IF(ISERROR(AVERAGE(Judge1:Judge5!I15))," ", AVERAGE(Judge1:Judge5!I15))</f>
        <v>40</v>
      </c>
      <c r="J15" s="20">
        <f>IF(ISERROR(AVERAGE(Judge1:Judge5!J15))," ", AVERAGE(Judge1:Judge5!J15))</f>
        <v>0</v>
      </c>
      <c r="K15" s="20">
        <f>IF(ISERROR(AVERAGE(Judge1:Judge5!K15))," ", AVERAGE(Judge1:Judge5!K15))</f>
        <v>0</v>
      </c>
      <c r="L15" s="20">
        <f>IF(ISERROR(AVERAGE(Judge1:Judge5!L15))," ", AVERAGE(Judge1:Judge5!L15))</f>
        <v>0</v>
      </c>
      <c r="M15" s="20">
        <f>IF(ISERROR(AVERAGE(Judge1:Judge5!M15))," ", AVERAGE(Judge1:Judge5!M15))</f>
        <v>90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20">
        <f>IF(ISERROR(AVERAGE(Judge1:Judge5!F16))," ", AVERAGE(Judge1:Judge5!F16))</f>
        <v>15</v>
      </c>
      <c r="G16" s="20">
        <f>IF(ISERROR(AVERAGE(Judge1:Judge5!G16))," ", AVERAGE(Judge1:Judge5!G16))</f>
        <v>20</v>
      </c>
      <c r="H16" s="20">
        <f>IF(ISERROR(AVERAGE(Judge1:Judge5!H16))," ", AVERAGE(Judge1:Judge5!H16))</f>
        <v>25</v>
      </c>
      <c r="I16" s="20">
        <f>IF(ISERROR(AVERAGE(Judge1:Judge5!I16))," ", AVERAGE(Judge1:Judge5!I16))</f>
        <v>15</v>
      </c>
      <c r="J16" s="20">
        <f>IF(ISERROR(AVERAGE(Judge1:Judge5!J16))," ", AVERAGE(Judge1:Judge5!J16))</f>
        <v>10</v>
      </c>
      <c r="K16" s="20">
        <f>IF(ISERROR(AVERAGE(Judge1:Judge5!K16))," ", AVERAGE(Judge1:Judge5!K16))</f>
        <v>10</v>
      </c>
      <c r="L16" s="20">
        <f>IF(ISERROR(AVERAGE(Judge1:Judge5!L16))," ", AVERAGE(Judge1:Judge5!L16))</f>
        <v>0</v>
      </c>
      <c r="M16" s="20">
        <f>IF(ISERROR(AVERAGE(Judge1:Judge5!M16))," ", AVERAGE(Judge1:Judge5!M16))</f>
        <v>40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20">
        <f>IF(ISERROR(AVERAGE(Judge1:Judge5!F17))," ", AVERAGE(Judge1:Judge5!F17))</f>
        <v>100</v>
      </c>
      <c r="G17" s="20">
        <f>IF(ISERROR(AVERAGE(Judge1:Judge5!G17))," ", AVERAGE(Judge1:Judge5!G17))</f>
        <v>110</v>
      </c>
      <c r="H17" s="20">
        <f>IF(ISERROR(AVERAGE(Judge1:Judge5!H17))," ", AVERAGE(Judge1:Judge5!H17))</f>
        <v>100</v>
      </c>
      <c r="I17" s="20">
        <f>IF(ISERROR(AVERAGE(Judge1:Judge5!I17))," ", AVERAGE(Judge1:Judge5!I17))</f>
        <v>80</v>
      </c>
      <c r="J17" s="20">
        <f>IF(ISERROR(AVERAGE(Judge1:Judge5!J17))," ", AVERAGE(Judge1:Judge5!J17))</f>
        <v>80</v>
      </c>
      <c r="K17" s="20">
        <f>IF(ISERROR(AVERAGE(Judge1:Judge5!K17))," ", AVERAGE(Judge1:Judge5!K17))</f>
        <v>140</v>
      </c>
      <c r="L17" s="20">
        <f>IF(ISERROR(AVERAGE(Judge1:Judge5!L17))," ", AVERAGE(Judge1:Judge5!L17))</f>
        <v>90</v>
      </c>
      <c r="M17" s="20">
        <f>IF(ISERROR(AVERAGE(Judge1:Judge5!M17))," ", AVERAGE(Judge1:Judge5!M17))</f>
        <v>100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21" t="str">
        <f>IF(ISERROR(AVERAGE(Judge1:Judge5!H18))," ", AVERAGE(Judge1:Judge5!H18))</f>
        <v xml:space="preserve"> </v>
      </c>
      <c r="I18" s="21" t="str">
        <f>IF(ISERROR(AVERAGE(Judge1:Judge5!I18))," ", AVERAGE(Judge1:Judge5!I18))</f>
        <v xml:space="preserve"> </v>
      </c>
      <c r="J18" s="21" t="str">
        <f>IF(ISERROR(AVERAGE(Judge1:Judge5!J18))," ", AVERAGE(Judge1:Judge5!J18))</f>
        <v xml:space="preserve"> </v>
      </c>
      <c r="K18" s="21" t="str">
        <f>IF(ISERROR(AVERAGE(Judge1:Judge5!K18))," ", AVERAGE(Judge1:Judge5!K18))</f>
        <v xml:space="preserve"> </v>
      </c>
      <c r="L18" s="21" t="str">
        <f>IF(ISERROR(AVERAGE(Judge1:Judge5!L18))," ", AVERAGE(Judge1:Judge5!L18))</f>
        <v xml:space="preserve"> </v>
      </c>
      <c r="M18" s="21" t="str">
        <f>IF(ISERROR(AVERAGE(Judge1:Judge5!M18))," ", AVERAGE(Judge1:Judge5!M18))</f>
        <v xml:space="preserve"> </v>
      </c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21" t="str">
        <f>IF(ISERROR(AVERAGE(Judge1:Judge5!I19))," ", AVERAGE(Judge1:Judge5!I19))</f>
        <v xml:space="preserve"> </v>
      </c>
      <c r="J19" s="21" t="str">
        <f>IF(ISERROR(AVERAGE(Judge1:Judge5!J19))," ", AVERAGE(Judge1:Judge5!J19))</f>
        <v xml:space="preserve"> </v>
      </c>
      <c r="K19" s="21" t="str">
        <f>IF(ISERROR(AVERAGE(Judge1:Judge5!K19))," ", AVERAGE(Judge1:Judge5!K19))</f>
        <v xml:space="preserve"> </v>
      </c>
      <c r="L19" s="21" t="str">
        <f>IF(ISERROR(AVERAGE(Judge1:Judge5!L19))," ", AVERAGE(Judge1:Judge5!L19))</f>
        <v xml:space="preserve"> </v>
      </c>
      <c r="M19" s="21" t="str">
        <f>IF(ISERROR(AVERAGE(Judge1:Judge5!M19))," ", AVERAGE(Judge1:Judge5!M19))</f>
        <v xml:space="preserve"> </v>
      </c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489</v>
      </c>
      <c r="G22" s="13">
        <f>SUM($G$7:$G$19)</f>
        <v>464</v>
      </c>
      <c r="H22" s="13">
        <f>SUM($H$7:$H$19)</f>
        <v>727</v>
      </c>
      <c r="I22" s="13">
        <f>SUM($I$7:$I$19)</f>
        <v>557</v>
      </c>
      <c r="J22" s="13">
        <f>SUM($J$7:$J$19)</f>
        <v>370</v>
      </c>
      <c r="K22" s="13">
        <f>SUM($K$7:$K$19)</f>
        <v>498</v>
      </c>
      <c r="L22" s="13">
        <f>SUM($L$7:$L$19)</f>
        <v>442</v>
      </c>
      <c r="M22" s="13">
        <f>SUM($M$7:$M$19)</f>
        <v>819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31</v>
      </c>
      <c r="D24" s="14">
        <f>LARGE($F$22:$M$22,1)</f>
        <v>819</v>
      </c>
      <c r="E24">
        <f>INDEX($F$6:$M$6,MATCH($D$24,$F$22:$M$22,0))</f>
        <v>5470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34</v>
      </c>
      <c r="D25" s="15">
        <f>LARGE($F$22:$M$22,2)</f>
        <v>727</v>
      </c>
      <c r="E25">
        <f>INDEX($F$6:$M$6,MATCH($D$25,$F$22:$M$22,0))</f>
        <v>5188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35</v>
      </c>
      <c r="D26" s="16">
        <f>LARGE($F$22:$M$22,3)</f>
        <v>557</v>
      </c>
      <c r="E26">
        <f>INDEX($F$6:$M$6,MATCH($D$26,$F$22:$M$22,0))</f>
        <v>5189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36</v>
      </c>
      <c r="D27" s="17">
        <f>LARGE($F$22:$M$22,4)</f>
        <v>498</v>
      </c>
      <c r="E27">
        <f>INDEX($F$6:$M$6,MATCH($D$27,$F$22:$M$22,0))</f>
        <v>5344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37</v>
      </c>
      <c r="D28" s="18">
        <f>LARGE($F$22:$M$22,5)</f>
        <v>489</v>
      </c>
      <c r="E28">
        <f>INDEX($F$6:$M$6,MATCH($D$28,$F$22:$M$22,0))</f>
        <v>5070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M7">
    <cfRule type="cellIs" dxfId="216" priority="1" stopIfTrue="1" operator="greaterThan">
      <formula>$E$7</formula>
    </cfRule>
    <cfRule type="cellIs" dxfId="215" priority="2" stopIfTrue="1" operator="equal">
      <formula>""</formula>
    </cfRule>
  </conditionalFormatting>
  <conditionalFormatting sqref="E8:M8">
    <cfRule type="cellIs" dxfId="214" priority="3" stopIfTrue="1" operator="greaterThan">
      <formula>$E$8</formula>
    </cfRule>
    <cfRule type="cellIs" dxfId="213" priority="4" stopIfTrue="1" operator="equal">
      <formula>""</formula>
    </cfRule>
  </conditionalFormatting>
  <conditionalFormatting sqref="E9:M9">
    <cfRule type="cellIs" dxfId="212" priority="5" stopIfTrue="1" operator="greaterThan">
      <formula>$E$9</formula>
    </cfRule>
    <cfRule type="cellIs" dxfId="211" priority="6" stopIfTrue="1" operator="equal">
      <formula>""</formula>
    </cfRule>
  </conditionalFormatting>
  <conditionalFormatting sqref="E10:M10">
    <cfRule type="cellIs" dxfId="210" priority="7" stopIfTrue="1" operator="greaterThan">
      <formula>$E$10</formula>
    </cfRule>
    <cfRule type="cellIs" dxfId="209" priority="8" stopIfTrue="1" operator="equal">
      <formula>""</formula>
    </cfRule>
  </conditionalFormatting>
  <conditionalFormatting sqref="E11:M11">
    <cfRule type="cellIs" dxfId="208" priority="9" stopIfTrue="1" operator="greaterThan">
      <formula>$E$11</formula>
    </cfRule>
    <cfRule type="cellIs" dxfId="207" priority="10" stopIfTrue="1" operator="equal">
      <formula>""</formula>
    </cfRule>
  </conditionalFormatting>
  <conditionalFormatting sqref="E12:M12">
    <cfRule type="cellIs" dxfId="206" priority="11" stopIfTrue="1" operator="greaterThan">
      <formula>$E$12</formula>
    </cfRule>
    <cfRule type="cellIs" dxfId="205" priority="12" stopIfTrue="1" operator="equal">
      <formula>""</formula>
    </cfRule>
  </conditionalFormatting>
  <conditionalFormatting sqref="E13:M13">
    <cfRule type="cellIs" dxfId="204" priority="13" stopIfTrue="1" operator="greaterThan">
      <formula>$E$13</formula>
    </cfRule>
    <cfRule type="cellIs" dxfId="203" priority="14" stopIfTrue="1" operator="equal">
      <formula>""</formula>
    </cfRule>
  </conditionalFormatting>
  <conditionalFormatting sqref="E14:M14">
    <cfRule type="cellIs" dxfId="202" priority="15" stopIfTrue="1" operator="greaterThan">
      <formula>$E$14</formula>
    </cfRule>
    <cfRule type="cellIs" dxfId="201" priority="16" stopIfTrue="1" operator="equal">
      <formula>""</formula>
    </cfRule>
  </conditionalFormatting>
  <conditionalFormatting sqref="E15:M15">
    <cfRule type="cellIs" dxfId="200" priority="17" stopIfTrue="1" operator="greaterThan">
      <formula>$E$15</formula>
    </cfRule>
    <cfRule type="cellIs" dxfId="199" priority="18" stopIfTrue="1" operator="equal">
      <formula>""</formula>
    </cfRule>
  </conditionalFormatting>
  <conditionalFormatting sqref="E16:M16">
    <cfRule type="cellIs" dxfId="198" priority="19" stopIfTrue="1" operator="greaterThan">
      <formula>$E$16</formula>
    </cfRule>
    <cfRule type="cellIs" dxfId="197" priority="20" stopIfTrue="1" operator="equal">
      <formula>""</formula>
    </cfRule>
  </conditionalFormatting>
  <conditionalFormatting sqref="E17:M17">
    <cfRule type="cellIs" dxfId="196" priority="21" stopIfTrue="1" operator="greaterThan">
      <formula>$E$17</formula>
    </cfRule>
    <cfRule type="cellIs" dxfId="195" priority="22" stopIfTrue="1" operator="equal">
      <formula>""</formula>
    </cfRule>
  </conditionalFormatting>
  <conditionalFormatting sqref="E18:M18">
    <cfRule type="cellIs" dxfId="194" priority="23" stopIfTrue="1" operator="lessThan">
      <formula>$E$18</formula>
    </cfRule>
    <cfRule type="cellIs" dxfId="193" priority="24" stopIfTrue="1" operator="greaterThan">
      <formula>0</formula>
    </cfRule>
  </conditionalFormatting>
  <conditionalFormatting sqref="E19:M19">
    <cfRule type="cellIs" dxfId="192" priority="25" stopIfTrue="1" operator="lessThan">
      <formula>$E$19</formula>
    </cfRule>
    <cfRule type="cellIs" dxfId="191" priority="26" stopIfTrue="1" operator="greaterThan">
      <formula>0</formula>
    </cfRule>
  </conditionalFormatting>
  <conditionalFormatting sqref="C22:M22">
    <cfRule type="cellIs" dxfId="190" priority="27" stopIfTrue="1" operator="equal">
      <formula>$D$24</formula>
    </cfRule>
    <cfRule type="cellIs" dxfId="189" priority="28" stopIfTrue="1" operator="equal">
      <formula>$D$25</formula>
    </cfRule>
    <cfRule type="cellIs" dxfId="188" priority="29" stopIfTrue="1" operator="equal">
      <formula>$D$26</formula>
    </cfRule>
    <cfRule type="cellIs" dxfId="187" priority="30" stopIfTrue="1" operator="equal">
      <formula>$D$27</formula>
    </cfRule>
    <cfRule type="cellIs" dxfId="186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C11" sqref="C11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5">
        <v>85</v>
      </c>
      <c r="G7" s="5">
        <v>85</v>
      </c>
      <c r="H7" s="5">
        <v>85</v>
      </c>
      <c r="I7" s="5">
        <v>85</v>
      </c>
      <c r="J7" s="5">
        <v>85</v>
      </c>
      <c r="K7" s="5">
        <v>85</v>
      </c>
      <c r="L7" s="5">
        <v>85</v>
      </c>
      <c r="M7" s="5">
        <v>85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5">
        <v>20</v>
      </c>
      <c r="G8" s="5">
        <v>10</v>
      </c>
      <c r="H8" s="5">
        <v>80</v>
      </c>
      <c r="I8" s="5">
        <v>40</v>
      </c>
      <c r="J8" s="5">
        <v>10</v>
      </c>
      <c r="K8" s="5">
        <v>20</v>
      </c>
      <c r="L8" s="5">
        <v>10</v>
      </c>
      <c r="M8" s="5">
        <v>60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5">
        <v>56</v>
      </c>
      <c r="G9" s="5">
        <v>64</v>
      </c>
      <c r="H9" s="5">
        <v>64</v>
      </c>
      <c r="I9" s="5">
        <v>64</v>
      </c>
      <c r="J9" s="5">
        <v>68</v>
      </c>
      <c r="K9" s="5">
        <v>72</v>
      </c>
      <c r="L9" s="5">
        <v>72</v>
      </c>
      <c r="M9" s="5">
        <v>56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5">
        <v>32</v>
      </c>
      <c r="G10" s="5">
        <v>40</v>
      </c>
      <c r="H10" s="5">
        <v>44</v>
      </c>
      <c r="I10" s="5">
        <v>32</v>
      </c>
      <c r="J10" s="5">
        <v>16</v>
      </c>
      <c r="K10" s="5">
        <v>12</v>
      </c>
      <c r="L10" s="5">
        <v>40</v>
      </c>
      <c r="M10" s="5">
        <v>64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5">
        <v>56</v>
      </c>
      <c r="G11" s="5">
        <v>56</v>
      </c>
      <c r="H11" s="5">
        <v>80</v>
      </c>
      <c r="I11" s="5">
        <v>64</v>
      </c>
      <c r="J11" s="5">
        <v>8</v>
      </c>
      <c r="K11" s="5">
        <v>32</v>
      </c>
      <c r="L11" s="5">
        <v>40</v>
      </c>
      <c r="M11" s="5">
        <v>96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5">
        <v>0</v>
      </c>
      <c r="G12" s="5">
        <v>0</v>
      </c>
      <c r="H12" s="5">
        <v>10</v>
      </c>
      <c r="I12" s="5">
        <v>10</v>
      </c>
      <c r="J12" s="5">
        <v>10</v>
      </c>
      <c r="K12" s="5">
        <v>0</v>
      </c>
      <c r="L12" s="5">
        <v>0</v>
      </c>
      <c r="M12" s="5">
        <v>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5">
        <v>33</v>
      </c>
      <c r="G13" s="5">
        <v>11</v>
      </c>
      <c r="H13" s="5">
        <v>77</v>
      </c>
      <c r="I13" s="5">
        <v>55</v>
      </c>
      <c r="J13" s="5">
        <v>11</v>
      </c>
      <c r="K13" s="5">
        <v>55</v>
      </c>
      <c r="L13" s="5">
        <v>33</v>
      </c>
      <c r="M13" s="5">
        <v>66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5">
        <v>72</v>
      </c>
      <c r="G14" s="5">
        <v>68</v>
      </c>
      <c r="H14" s="5">
        <v>72</v>
      </c>
      <c r="I14" s="5">
        <v>72</v>
      </c>
      <c r="J14" s="5">
        <v>72</v>
      </c>
      <c r="K14" s="5">
        <v>72</v>
      </c>
      <c r="L14" s="5">
        <v>72</v>
      </c>
      <c r="M14" s="5">
        <v>72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5">
        <v>20</v>
      </c>
      <c r="G15" s="5">
        <v>0</v>
      </c>
      <c r="H15" s="5">
        <v>90</v>
      </c>
      <c r="I15" s="5">
        <v>40</v>
      </c>
      <c r="J15" s="5">
        <v>0</v>
      </c>
      <c r="K15" s="5">
        <v>0</v>
      </c>
      <c r="L15" s="5">
        <v>0</v>
      </c>
      <c r="M15" s="5">
        <v>90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5">
        <v>15</v>
      </c>
      <c r="G16" s="5">
        <v>20</v>
      </c>
      <c r="H16" s="5">
        <v>25</v>
      </c>
      <c r="I16" s="5">
        <v>15</v>
      </c>
      <c r="J16" s="5">
        <v>10</v>
      </c>
      <c r="K16" s="5">
        <v>10</v>
      </c>
      <c r="L16" s="5">
        <v>0</v>
      </c>
      <c r="M16" s="5">
        <v>40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5">
        <v>100</v>
      </c>
      <c r="G17" s="5">
        <v>110</v>
      </c>
      <c r="H17" s="5">
        <v>100</v>
      </c>
      <c r="I17" s="5">
        <v>80</v>
      </c>
      <c r="J17" s="5">
        <v>80</v>
      </c>
      <c r="K17" s="5">
        <v>140</v>
      </c>
      <c r="L17" s="5">
        <v>90</v>
      </c>
      <c r="M17" s="5">
        <v>100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489</v>
      </c>
      <c r="G22" s="13">
        <f>SUM($G$7:$G$19)</f>
        <v>464</v>
      </c>
      <c r="H22" s="13">
        <f>SUM($H$7:$H$19)</f>
        <v>727</v>
      </c>
      <c r="I22" s="13">
        <f>SUM($I$7:$I$19)</f>
        <v>557</v>
      </c>
      <c r="J22" s="13">
        <f>SUM($J$7:$J$19)</f>
        <v>370</v>
      </c>
      <c r="K22" s="13">
        <f>SUM($K$7:$K$19)</f>
        <v>498</v>
      </c>
      <c r="L22" s="13">
        <f>SUM($L$7:$L$19)</f>
        <v>442</v>
      </c>
      <c r="M22" s="13">
        <f>SUM($M$7:$M$19)</f>
        <v>819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85" priority="1" stopIfTrue="1" operator="greaterThan">
      <formula>$E$7</formula>
    </cfRule>
    <cfRule type="cellIs" dxfId="184" priority="2" stopIfTrue="1" operator="equal">
      <formula>""</formula>
    </cfRule>
  </conditionalFormatting>
  <conditionalFormatting sqref="E8:M8">
    <cfRule type="cellIs" dxfId="183" priority="3" stopIfTrue="1" operator="greaterThan">
      <formula>$E$8</formula>
    </cfRule>
    <cfRule type="cellIs" dxfId="182" priority="4" stopIfTrue="1" operator="equal">
      <formula>""</formula>
    </cfRule>
  </conditionalFormatting>
  <conditionalFormatting sqref="E9:M9">
    <cfRule type="cellIs" dxfId="181" priority="5" stopIfTrue="1" operator="greaterThan">
      <formula>$E$9</formula>
    </cfRule>
    <cfRule type="cellIs" dxfId="180" priority="6" stopIfTrue="1" operator="equal">
      <formula>""</formula>
    </cfRule>
  </conditionalFormatting>
  <conditionalFormatting sqref="E10:M10">
    <cfRule type="cellIs" dxfId="179" priority="7" stopIfTrue="1" operator="greaterThan">
      <formula>$E$10</formula>
    </cfRule>
    <cfRule type="cellIs" dxfId="178" priority="8" stopIfTrue="1" operator="equal">
      <formula>""</formula>
    </cfRule>
  </conditionalFormatting>
  <conditionalFormatting sqref="E11:M11">
    <cfRule type="cellIs" dxfId="177" priority="9" stopIfTrue="1" operator="greaterThan">
      <formula>$E$11</formula>
    </cfRule>
    <cfRule type="cellIs" dxfId="176" priority="10" stopIfTrue="1" operator="equal">
      <formula>""</formula>
    </cfRule>
  </conditionalFormatting>
  <conditionalFormatting sqref="E12:M12">
    <cfRule type="cellIs" dxfId="175" priority="11" stopIfTrue="1" operator="greaterThan">
      <formula>$E$12</formula>
    </cfRule>
    <cfRule type="cellIs" dxfId="174" priority="12" stopIfTrue="1" operator="equal">
      <formula>""</formula>
    </cfRule>
  </conditionalFormatting>
  <conditionalFormatting sqref="E13:M13">
    <cfRule type="cellIs" dxfId="173" priority="13" stopIfTrue="1" operator="greaterThan">
      <formula>$E$13</formula>
    </cfRule>
    <cfRule type="cellIs" dxfId="172" priority="14" stopIfTrue="1" operator="equal">
      <formula>""</formula>
    </cfRule>
  </conditionalFormatting>
  <conditionalFormatting sqref="E14:M14">
    <cfRule type="cellIs" dxfId="171" priority="15" stopIfTrue="1" operator="greaterThan">
      <formula>$E$14</formula>
    </cfRule>
    <cfRule type="cellIs" dxfId="170" priority="16" stopIfTrue="1" operator="equal">
      <formula>""</formula>
    </cfRule>
  </conditionalFormatting>
  <conditionalFormatting sqref="E15:M15">
    <cfRule type="cellIs" dxfId="169" priority="17" stopIfTrue="1" operator="greaterThan">
      <formula>$E$15</formula>
    </cfRule>
    <cfRule type="cellIs" dxfId="168" priority="18" stopIfTrue="1" operator="equal">
      <formula>""</formula>
    </cfRule>
  </conditionalFormatting>
  <conditionalFormatting sqref="E16:M16">
    <cfRule type="cellIs" dxfId="167" priority="19" stopIfTrue="1" operator="greaterThan">
      <formula>$E$16</formula>
    </cfRule>
    <cfRule type="cellIs" dxfId="166" priority="20" stopIfTrue="1" operator="equal">
      <formula>""</formula>
    </cfRule>
  </conditionalFormatting>
  <conditionalFormatting sqref="E17:M17">
    <cfRule type="cellIs" dxfId="165" priority="21" stopIfTrue="1" operator="greaterThan">
      <formula>$E$17</formula>
    </cfRule>
    <cfRule type="cellIs" dxfId="164" priority="22" stopIfTrue="1" operator="equal">
      <formula>""</formula>
    </cfRule>
  </conditionalFormatting>
  <conditionalFormatting sqref="E18:M18">
    <cfRule type="cellIs" dxfId="163" priority="23" stopIfTrue="1" operator="lessThan">
      <formula>$E$18</formula>
    </cfRule>
    <cfRule type="cellIs" dxfId="162" priority="24" stopIfTrue="1" operator="greaterThan">
      <formula>0</formula>
    </cfRule>
  </conditionalFormatting>
  <conditionalFormatting sqref="E19:M19">
    <cfRule type="cellIs" dxfId="161" priority="25" stopIfTrue="1" operator="lessThan">
      <formula>$E$19</formula>
    </cfRule>
    <cfRule type="cellIs" dxfId="160" priority="26" stopIfTrue="1" operator="greaterThan">
      <formula>0</formula>
    </cfRule>
  </conditionalFormatting>
  <conditionalFormatting sqref="C22:M22">
    <cfRule type="cellIs" dxfId="159" priority="27" stopIfTrue="1" operator="equal">
      <formula>$D$24</formula>
    </cfRule>
    <cfRule type="cellIs" dxfId="158" priority="28" stopIfTrue="1" operator="equal">
      <formula>$D$25</formula>
    </cfRule>
    <cfRule type="cellIs" dxfId="157" priority="29" stopIfTrue="1" operator="equal">
      <formula>$D$26</formula>
    </cfRule>
    <cfRule type="cellIs" dxfId="156" priority="30" stopIfTrue="1" operator="equal">
      <formula>$D$27</formula>
    </cfRule>
    <cfRule type="cellIs" dxfId="155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54" priority="1" stopIfTrue="1" operator="greaterThan">
      <formula>$E$7</formula>
    </cfRule>
    <cfRule type="cellIs" dxfId="153" priority="2" stopIfTrue="1" operator="equal">
      <formula>""</formula>
    </cfRule>
  </conditionalFormatting>
  <conditionalFormatting sqref="E8:M8">
    <cfRule type="cellIs" dxfId="152" priority="3" stopIfTrue="1" operator="greaterThan">
      <formula>$E$8</formula>
    </cfRule>
    <cfRule type="cellIs" dxfId="151" priority="4" stopIfTrue="1" operator="equal">
      <formula>""</formula>
    </cfRule>
  </conditionalFormatting>
  <conditionalFormatting sqref="E9:M9">
    <cfRule type="cellIs" dxfId="150" priority="5" stopIfTrue="1" operator="greaterThan">
      <formula>$E$9</formula>
    </cfRule>
    <cfRule type="cellIs" dxfId="149" priority="6" stopIfTrue="1" operator="equal">
      <formula>""</formula>
    </cfRule>
  </conditionalFormatting>
  <conditionalFormatting sqref="E10:M10">
    <cfRule type="cellIs" dxfId="148" priority="7" stopIfTrue="1" operator="greaterThan">
      <formula>$E$10</formula>
    </cfRule>
    <cfRule type="cellIs" dxfId="147" priority="8" stopIfTrue="1" operator="equal">
      <formula>""</formula>
    </cfRule>
  </conditionalFormatting>
  <conditionalFormatting sqref="E11:M11">
    <cfRule type="cellIs" dxfId="146" priority="9" stopIfTrue="1" operator="greaterThan">
      <formula>$E$11</formula>
    </cfRule>
    <cfRule type="cellIs" dxfId="145" priority="10" stopIfTrue="1" operator="equal">
      <formula>""</formula>
    </cfRule>
  </conditionalFormatting>
  <conditionalFormatting sqref="E12:M12">
    <cfRule type="cellIs" dxfId="144" priority="11" stopIfTrue="1" operator="greaterThan">
      <formula>$E$12</formula>
    </cfRule>
    <cfRule type="cellIs" dxfId="143" priority="12" stopIfTrue="1" operator="equal">
      <formula>""</formula>
    </cfRule>
  </conditionalFormatting>
  <conditionalFormatting sqref="E13:M13">
    <cfRule type="cellIs" dxfId="142" priority="13" stopIfTrue="1" operator="greaterThan">
      <formula>$E$13</formula>
    </cfRule>
    <cfRule type="cellIs" dxfId="141" priority="14" stopIfTrue="1" operator="equal">
      <formula>""</formula>
    </cfRule>
  </conditionalFormatting>
  <conditionalFormatting sqref="E14:M14">
    <cfRule type="cellIs" dxfId="140" priority="15" stopIfTrue="1" operator="greaterThan">
      <formula>$E$14</formula>
    </cfRule>
    <cfRule type="cellIs" dxfId="139" priority="16" stopIfTrue="1" operator="equal">
      <formula>""</formula>
    </cfRule>
  </conditionalFormatting>
  <conditionalFormatting sqref="E15:M15">
    <cfRule type="cellIs" dxfId="138" priority="17" stopIfTrue="1" operator="greaterThan">
      <formula>$E$15</formula>
    </cfRule>
    <cfRule type="cellIs" dxfId="137" priority="18" stopIfTrue="1" operator="equal">
      <formula>""</formula>
    </cfRule>
  </conditionalFormatting>
  <conditionalFormatting sqref="E16:M16">
    <cfRule type="cellIs" dxfId="136" priority="19" stopIfTrue="1" operator="greaterThan">
      <formula>$E$16</formula>
    </cfRule>
    <cfRule type="cellIs" dxfId="135" priority="20" stopIfTrue="1" operator="equal">
      <formula>""</formula>
    </cfRule>
  </conditionalFormatting>
  <conditionalFormatting sqref="E17:M17">
    <cfRule type="cellIs" dxfId="134" priority="21" stopIfTrue="1" operator="greaterThan">
      <formula>$E$17</formula>
    </cfRule>
    <cfRule type="cellIs" dxfId="133" priority="22" stopIfTrue="1" operator="equal">
      <formula>""</formula>
    </cfRule>
  </conditionalFormatting>
  <conditionalFormatting sqref="E18:M18">
    <cfRule type="cellIs" dxfId="132" priority="23" stopIfTrue="1" operator="lessThan">
      <formula>$E$18</formula>
    </cfRule>
    <cfRule type="cellIs" dxfId="131" priority="24" stopIfTrue="1" operator="greaterThan">
      <formula>0</formula>
    </cfRule>
  </conditionalFormatting>
  <conditionalFormatting sqref="E19:M19">
    <cfRule type="cellIs" dxfId="130" priority="25" stopIfTrue="1" operator="lessThan">
      <formula>$E$19</formula>
    </cfRule>
    <cfRule type="cellIs" dxfId="129" priority="26" stopIfTrue="1" operator="greaterThan">
      <formula>0</formula>
    </cfRule>
  </conditionalFormatting>
  <conditionalFormatting sqref="C22:M22">
    <cfRule type="cellIs" dxfId="128" priority="27" stopIfTrue="1" operator="equal">
      <formula>$D$24</formula>
    </cfRule>
    <cfRule type="cellIs" dxfId="127" priority="28" stopIfTrue="1" operator="equal">
      <formula>$D$25</formula>
    </cfRule>
    <cfRule type="cellIs" dxfId="126" priority="29" stopIfTrue="1" operator="equal">
      <formula>$D$26</formula>
    </cfRule>
    <cfRule type="cellIs" dxfId="125" priority="30" stopIfTrue="1" operator="equal">
      <formula>$D$27</formula>
    </cfRule>
    <cfRule type="cellIs" dxfId="124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M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M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M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M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M12">
    <cfRule type="cellIs" dxfId="113" priority="11" stopIfTrue="1" operator="greaterThan">
      <formula>$E$12</formula>
    </cfRule>
    <cfRule type="cellIs" dxfId="112" priority="12" stopIfTrue="1" operator="equal">
      <formula>""</formula>
    </cfRule>
  </conditionalFormatting>
  <conditionalFormatting sqref="E13:M13">
    <cfRule type="cellIs" dxfId="111" priority="13" stopIfTrue="1" operator="greaterThan">
      <formula>$E$13</formula>
    </cfRule>
    <cfRule type="cellIs" dxfId="110" priority="14" stopIfTrue="1" operator="equal">
      <formula>""</formula>
    </cfRule>
  </conditionalFormatting>
  <conditionalFormatting sqref="E14:M14">
    <cfRule type="cellIs" dxfId="109" priority="15" stopIfTrue="1" operator="greaterThan">
      <formula>$E$14</formula>
    </cfRule>
    <cfRule type="cellIs" dxfId="108" priority="16" stopIfTrue="1" operator="equal">
      <formula>""</formula>
    </cfRule>
  </conditionalFormatting>
  <conditionalFormatting sqref="E15:M15">
    <cfRule type="cellIs" dxfId="107" priority="17" stopIfTrue="1" operator="greaterThan">
      <formula>$E$15</formula>
    </cfRule>
    <cfRule type="cellIs" dxfId="106" priority="18" stopIfTrue="1" operator="equal">
      <formula>""</formula>
    </cfRule>
  </conditionalFormatting>
  <conditionalFormatting sqref="E16:M16">
    <cfRule type="cellIs" dxfId="105" priority="19" stopIfTrue="1" operator="greaterThan">
      <formula>$E$16</formula>
    </cfRule>
    <cfRule type="cellIs" dxfId="104" priority="20" stopIfTrue="1" operator="equal">
      <formula>""</formula>
    </cfRule>
  </conditionalFormatting>
  <conditionalFormatting sqref="E17:M17">
    <cfRule type="cellIs" dxfId="103" priority="21" stopIfTrue="1" operator="greaterThan">
      <formula>$E$17</formula>
    </cfRule>
    <cfRule type="cellIs" dxfId="102" priority="22" stopIfTrue="1" operator="equal">
      <formula>""</formula>
    </cfRule>
  </conditionalFormatting>
  <conditionalFormatting sqref="E18:M18">
    <cfRule type="cellIs" dxfId="101" priority="23" stopIfTrue="1" operator="lessThan">
      <formula>$E$18</formula>
    </cfRule>
    <cfRule type="cellIs" dxfId="100" priority="24" stopIfTrue="1" operator="greaterThan">
      <formula>0</formula>
    </cfRule>
  </conditionalFormatting>
  <conditionalFormatting sqref="E19:M19">
    <cfRule type="cellIs" dxfId="99" priority="25" stopIfTrue="1" operator="lessThan">
      <formula>$E$19</formula>
    </cfRule>
    <cfRule type="cellIs" dxfId="98" priority="26" stopIfTrue="1" operator="greaterThan">
      <formula>0</formula>
    </cfRule>
  </conditionalFormatting>
  <conditionalFormatting sqref="C22:M22">
    <cfRule type="cellIs" dxfId="97" priority="27" stopIfTrue="1" operator="equal">
      <formula>$D$24</formula>
    </cfRule>
    <cfRule type="cellIs" dxfId="96" priority="28" stopIfTrue="1" operator="equal">
      <formula>$D$25</formula>
    </cfRule>
    <cfRule type="cellIs" dxfId="95" priority="29" stopIfTrue="1" operator="equal">
      <formula>$D$26</formula>
    </cfRule>
    <cfRule type="cellIs" dxfId="94" priority="30" stopIfTrue="1" operator="equal">
      <formula>$D$27</formula>
    </cfRule>
    <cfRule type="cellIs" dxfId="93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92" priority="1" stopIfTrue="1" operator="greaterThan">
      <formula>$E$7</formula>
    </cfRule>
    <cfRule type="cellIs" dxfId="91" priority="2" stopIfTrue="1" operator="equal">
      <formula>""</formula>
    </cfRule>
  </conditionalFormatting>
  <conditionalFormatting sqref="E8:M8">
    <cfRule type="cellIs" dxfId="90" priority="3" stopIfTrue="1" operator="greaterThan">
      <formula>$E$8</formula>
    </cfRule>
    <cfRule type="cellIs" dxfId="89" priority="4" stopIfTrue="1" operator="equal">
      <formula>""</formula>
    </cfRule>
  </conditionalFormatting>
  <conditionalFormatting sqref="E9:M9">
    <cfRule type="cellIs" dxfId="88" priority="5" stopIfTrue="1" operator="greaterThan">
      <formula>$E$9</formula>
    </cfRule>
    <cfRule type="cellIs" dxfId="87" priority="6" stopIfTrue="1" operator="equal">
      <formula>""</formula>
    </cfRule>
  </conditionalFormatting>
  <conditionalFormatting sqref="E10:M10">
    <cfRule type="cellIs" dxfId="86" priority="7" stopIfTrue="1" operator="greaterThan">
      <formula>$E$10</formula>
    </cfRule>
    <cfRule type="cellIs" dxfId="85" priority="8" stopIfTrue="1" operator="equal">
      <formula>""</formula>
    </cfRule>
  </conditionalFormatting>
  <conditionalFormatting sqref="E11:M11">
    <cfRule type="cellIs" dxfId="84" priority="9" stopIfTrue="1" operator="greaterThan">
      <formula>$E$11</formula>
    </cfRule>
    <cfRule type="cellIs" dxfId="83" priority="10" stopIfTrue="1" operator="equal">
      <formula>""</formula>
    </cfRule>
  </conditionalFormatting>
  <conditionalFormatting sqref="E12:M12">
    <cfRule type="cellIs" dxfId="82" priority="11" stopIfTrue="1" operator="greaterThan">
      <formula>$E$12</formula>
    </cfRule>
    <cfRule type="cellIs" dxfId="81" priority="12" stopIfTrue="1" operator="equal">
      <formula>""</formula>
    </cfRule>
  </conditionalFormatting>
  <conditionalFormatting sqref="E13:M13">
    <cfRule type="cellIs" dxfId="80" priority="13" stopIfTrue="1" operator="greaterThan">
      <formula>$E$13</formula>
    </cfRule>
    <cfRule type="cellIs" dxfId="79" priority="14" stopIfTrue="1" operator="equal">
      <formula>""</formula>
    </cfRule>
  </conditionalFormatting>
  <conditionalFormatting sqref="E14:M14">
    <cfRule type="cellIs" dxfId="78" priority="15" stopIfTrue="1" operator="greaterThan">
      <formula>$E$14</formula>
    </cfRule>
    <cfRule type="cellIs" dxfId="77" priority="16" stopIfTrue="1" operator="equal">
      <formula>""</formula>
    </cfRule>
  </conditionalFormatting>
  <conditionalFormatting sqref="E15:M15">
    <cfRule type="cellIs" dxfId="76" priority="17" stopIfTrue="1" operator="greaterThan">
      <formula>$E$15</formula>
    </cfRule>
    <cfRule type="cellIs" dxfId="75" priority="18" stopIfTrue="1" operator="equal">
      <formula>""</formula>
    </cfRule>
  </conditionalFormatting>
  <conditionalFormatting sqref="E16:M16">
    <cfRule type="cellIs" dxfId="74" priority="19" stopIfTrue="1" operator="greaterThan">
      <formula>$E$16</formula>
    </cfRule>
    <cfRule type="cellIs" dxfId="73" priority="20" stopIfTrue="1" operator="equal">
      <formula>""</formula>
    </cfRule>
  </conditionalFormatting>
  <conditionalFormatting sqref="E17:M17">
    <cfRule type="cellIs" dxfId="72" priority="21" stopIfTrue="1" operator="greaterThan">
      <formula>$E$17</formula>
    </cfRule>
    <cfRule type="cellIs" dxfId="71" priority="22" stopIfTrue="1" operator="equal">
      <formula>""</formula>
    </cfRule>
  </conditionalFormatting>
  <conditionalFormatting sqref="E18:M18">
    <cfRule type="cellIs" dxfId="70" priority="23" stopIfTrue="1" operator="lessThan">
      <formula>$E$18</formula>
    </cfRule>
    <cfRule type="cellIs" dxfId="69" priority="24" stopIfTrue="1" operator="greaterThan">
      <formula>0</formula>
    </cfRule>
  </conditionalFormatting>
  <conditionalFormatting sqref="E19:M19">
    <cfRule type="cellIs" dxfId="68" priority="25" stopIfTrue="1" operator="lessThan">
      <formula>$E$19</formula>
    </cfRule>
    <cfRule type="cellIs" dxfId="67" priority="26" stopIfTrue="1" operator="greaterThan">
      <formula>0</formula>
    </cfRule>
  </conditionalFormatting>
  <conditionalFormatting sqref="C22:M22">
    <cfRule type="cellIs" dxfId="66" priority="27" stopIfTrue="1" operator="equal">
      <formula>$D$24</formula>
    </cfRule>
    <cfRule type="cellIs" dxfId="65" priority="28" stopIfTrue="1" operator="equal">
      <formula>$D$25</formula>
    </cfRule>
    <cfRule type="cellIs" dxfId="64" priority="29" stopIfTrue="1" operator="equal">
      <formula>$D$26</formula>
    </cfRule>
    <cfRule type="cellIs" dxfId="63" priority="30" stopIfTrue="1" operator="equal">
      <formula>$D$27</formula>
    </cfRule>
    <cfRule type="cellIs" dxfId="62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2" spans="1:69" ht="17.399999999999999" x14ac:dyDescent="0.3">
      <c r="D2" s="4" t="s">
        <v>1</v>
      </c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5070</v>
      </c>
      <c r="G6" s="1">
        <v>5181</v>
      </c>
      <c r="H6" s="1">
        <v>5188</v>
      </c>
      <c r="I6" s="1">
        <v>5189</v>
      </c>
      <c r="J6" s="1">
        <v>5255</v>
      </c>
      <c r="K6" s="1">
        <v>5344</v>
      </c>
      <c r="L6" s="1">
        <v>5345</v>
      </c>
      <c r="M6" s="1">
        <v>5470</v>
      </c>
    </row>
    <row r="7" spans="1:69" x14ac:dyDescent="0.2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61" priority="1" stopIfTrue="1" operator="greaterThan">
      <formula>$E$7</formula>
    </cfRule>
    <cfRule type="cellIs" dxfId="60" priority="2" stopIfTrue="1" operator="equal">
      <formula>""</formula>
    </cfRule>
  </conditionalFormatting>
  <conditionalFormatting sqref="E8:M8">
    <cfRule type="cellIs" dxfId="59" priority="3" stopIfTrue="1" operator="greaterThan">
      <formula>$E$8</formula>
    </cfRule>
    <cfRule type="cellIs" dxfId="58" priority="4" stopIfTrue="1" operator="equal">
      <formula>""</formula>
    </cfRule>
  </conditionalFormatting>
  <conditionalFormatting sqref="E9:M9">
    <cfRule type="cellIs" dxfId="57" priority="5" stopIfTrue="1" operator="greaterThan">
      <formula>$E$9</formula>
    </cfRule>
    <cfRule type="cellIs" dxfId="56" priority="6" stopIfTrue="1" operator="equal">
      <formula>""</formula>
    </cfRule>
  </conditionalFormatting>
  <conditionalFormatting sqref="E10:M10">
    <cfRule type="cellIs" dxfId="55" priority="7" stopIfTrue="1" operator="greaterThan">
      <formula>$E$10</formula>
    </cfRule>
    <cfRule type="cellIs" dxfId="54" priority="8" stopIfTrue="1" operator="equal">
      <formula>""</formula>
    </cfRule>
  </conditionalFormatting>
  <conditionalFormatting sqref="E11:M11">
    <cfRule type="cellIs" dxfId="53" priority="9" stopIfTrue="1" operator="greaterThan">
      <formula>$E$11</formula>
    </cfRule>
    <cfRule type="cellIs" dxfId="52" priority="10" stopIfTrue="1" operator="equal">
      <formula>""</formula>
    </cfRule>
  </conditionalFormatting>
  <conditionalFormatting sqref="E12:M12">
    <cfRule type="cellIs" dxfId="51" priority="11" stopIfTrue="1" operator="greaterThan">
      <formula>$E$12</formula>
    </cfRule>
    <cfRule type="cellIs" dxfId="50" priority="12" stopIfTrue="1" operator="equal">
      <formula>""</formula>
    </cfRule>
  </conditionalFormatting>
  <conditionalFormatting sqref="E13:M13">
    <cfRule type="cellIs" dxfId="49" priority="13" stopIfTrue="1" operator="greaterThan">
      <formula>$E$13</formula>
    </cfRule>
    <cfRule type="cellIs" dxfId="48" priority="14" stopIfTrue="1" operator="equal">
      <formula>""</formula>
    </cfRule>
  </conditionalFormatting>
  <conditionalFormatting sqref="E14:M14">
    <cfRule type="cellIs" dxfId="47" priority="15" stopIfTrue="1" operator="greaterThan">
      <formula>$E$14</formula>
    </cfRule>
    <cfRule type="cellIs" dxfId="46" priority="16" stopIfTrue="1" operator="equal">
      <formula>""</formula>
    </cfRule>
  </conditionalFormatting>
  <conditionalFormatting sqref="E15:M15">
    <cfRule type="cellIs" dxfId="45" priority="17" stopIfTrue="1" operator="greaterThan">
      <formula>$E$15</formula>
    </cfRule>
    <cfRule type="cellIs" dxfId="44" priority="18" stopIfTrue="1" operator="equal">
      <formula>""</formula>
    </cfRule>
  </conditionalFormatting>
  <conditionalFormatting sqref="E16:M16">
    <cfRule type="cellIs" dxfId="43" priority="19" stopIfTrue="1" operator="greaterThan">
      <formula>$E$16</formula>
    </cfRule>
    <cfRule type="cellIs" dxfId="42" priority="20" stopIfTrue="1" operator="equal">
      <formula>""</formula>
    </cfRule>
  </conditionalFormatting>
  <conditionalFormatting sqref="E17:M17">
    <cfRule type="cellIs" dxfId="41" priority="21" stopIfTrue="1" operator="greaterThan">
      <formula>$E$17</formula>
    </cfRule>
    <cfRule type="cellIs" dxfId="40" priority="22" stopIfTrue="1" operator="equal">
      <formula>""</formula>
    </cfRule>
  </conditionalFormatting>
  <conditionalFormatting sqref="E18:M18">
    <cfRule type="cellIs" dxfId="39" priority="23" stopIfTrue="1" operator="lessThan">
      <formula>$E$18</formula>
    </cfRule>
    <cfRule type="cellIs" dxfId="38" priority="24" stopIfTrue="1" operator="greaterThan">
      <formula>0</formula>
    </cfRule>
  </conditionalFormatting>
  <conditionalFormatting sqref="E19:M19">
    <cfRule type="cellIs" dxfId="37" priority="25" stopIfTrue="1" operator="lessThan">
      <formula>$E$19</formula>
    </cfRule>
    <cfRule type="cellIs" dxfId="36" priority="26" stopIfTrue="1" operator="greaterThan">
      <formula>0</formula>
    </cfRule>
  </conditionalFormatting>
  <conditionalFormatting sqref="C22:M22">
    <cfRule type="cellIs" dxfId="35" priority="27" stopIfTrue="1" operator="equal">
      <formula>$D$24</formula>
    </cfRule>
    <cfRule type="cellIs" dxfId="34" priority="28" stopIfTrue="1" operator="equal">
      <formula>$D$25</formula>
    </cfRule>
    <cfRule type="cellIs" dxfId="33" priority="29" stopIfTrue="1" operator="equal">
      <formula>$D$26</formula>
    </cfRule>
    <cfRule type="cellIs" dxfId="32" priority="30" stopIfTrue="1" operator="equal">
      <formula>$D$27</formula>
    </cfRule>
    <cfRule type="cellIs" dxfId="31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6" width="10.33203125" customWidth="1"/>
    <col min="7" max="31" width="11.109375" customWidth="1"/>
  </cols>
  <sheetData>
    <row r="1" spans="1:69" x14ac:dyDescent="0.25">
      <c r="F1" s="19" t="s">
        <v>40</v>
      </c>
    </row>
    <row r="2" spans="1:69" ht="17.399999999999999" x14ac:dyDescent="0.3">
      <c r="D2" s="4" t="s">
        <v>1</v>
      </c>
      <c r="G2" s="19"/>
    </row>
    <row r="4" spans="1:69" ht="15" customHeight="1" x14ac:dyDescent="0.2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5070</v>
      </c>
      <c r="G6" s="22">
        <v>5181</v>
      </c>
      <c r="H6" s="22">
        <v>5188</v>
      </c>
      <c r="I6" s="22">
        <v>5189</v>
      </c>
      <c r="J6" s="22">
        <v>5255</v>
      </c>
      <c r="K6" s="22">
        <v>5344</v>
      </c>
      <c r="L6" s="22">
        <v>5345</v>
      </c>
      <c r="M6" s="22">
        <v>5470</v>
      </c>
    </row>
    <row r="7" spans="1:69" ht="30" x14ac:dyDescent="0.5">
      <c r="A7" s="10">
        <v>11532</v>
      </c>
      <c r="B7" s="10">
        <v>265128</v>
      </c>
      <c r="C7" s="9" t="s">
        <v>14</v>
      </c>
      <c r="D7" s="3" t="s">
        <v>15</v>
      </c>
      <c r="E7" s="3">
        <v>85</v>
      </c>
      <c r="F7" s="23"/>
      <c r="G7" s="23"/>
      <c r="H7" s="23"/>
      <c r="I7" s="23"/>
      <c r="J7" s="23"/>
      <c r="K7" s="23"/>
      <c r="L7" s="23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0">
        <v>11532</v>
      </c>
      <c r="B8" s="10">
        <v>265129</v>
      </c>
      <c r="C8" s="3" t="s">
        <v>14</v>
      </c>
      <c r="D8" s="3" t="s">
        <v>16</v>
      </c>
      <c r="E8" s="3">
        <v>110</v>
      </c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0">
        <v>11532</v>
      </c>
      <c r="B9" s="10">
        <v>265130</v>
      </c>
      <c r="C9" s="3" t="s">
        <v>14</v>
      </c>
      <c r="D9" s="3" t="s">
        <v>17</v>
      </c>
      <c r="E9" s="3">
        <v>72</v>
      </c>
      <c r="F9" s="23"/>
      <c r="G9" s="23"/>
      <c r="H9" s="23"/>
      <c r="I9" s="23"/>
      <c r="J9" s="23"/>
      <c r="K9" s="23"/>
      <c r="L9" s="23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0">
        <v>11532</v>
      </c>
      <c r="B10" s="10">
        <v>265131</v>
      </c>
      <c r="C10" s="3" t="s">
        <v>14</v>
      </c>
      <c r="D10" s="3" t="s">
        <v>18</v>
      </c>
      <c r="E10" s="3">
        <v>72</v>
      </c>
      <c r="F10" s="23"/>
      <c r="G10" s="23"/>
      <c r="H10" s="23"/>
      <c r="I10" s="23"/>
      <c r="J10" s="23"/>
      <c r="K10" s="23"/>
      <c r="L10" s="23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0">
        <v>11532</v>
      </c>
      <c r="B11" s="10">
        <v>265132</v>
      </c>
      <c r="C11" s="3" t="s">
        <v>14</v>
      </c>
      <c r="D11" s="3" t="s">
        <v>19</v>
      </c>
      <c r="E11" s="3">
        <v>112</v>
      </c>
      <c r="F11" s="23"/>
      <c r="G11" s="23"/>
      <c r="H11" s="23"/>
      <c r="I11" s="23"/>
      <c r="J11" s="23"/>
      <c r="K11" s="23"/>
      <c r="L11" s="23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0">
        <v>11532</v>
      </c>
      <c r="B12" s="10">
        <v>265133</v>
      </c>
      <c r="C12" s="3" t="s">
        <v>14</v>
      </c>
      <c r="D12" s="3" t="s">
        <v>20</v>
      </c>
      <c r="E12" s="3">
        <v>110</v>
      </c>
      <c r="F12" s="23"/>
      <c r="G12" s="23"/>
      <c r="H12" s="23"/>
      <c r="I12" s="23"/>
      <c r="J12" s="23"/>
      <c r="K12" s="23"/>
      <c r="L12" s="23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0">
        <v>11532</v>
      </c>
      <c r="B13" s="10">
        <v>265134</v>
      </c>
      <c r="C13" s="3" t="s">
        <v>14</v>
      </c>
      <c r="D13" s="3" t="s">
        <v>21</v>
      </c>
      <c r="E13" s="3">
        <v>77</v>
      </c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0">
        <v>11532</v>
      </c>
      <c r="B14" s="10">
        <v>265135</v>
      </c>
      <c r="C14" s="3" t="s">
        <v>14</v>
      </c>
      <c r="D14" s="3" t="s">
        <v>22</v>
      </c>
      <c r="E14" s="3">
        <v>72</v>
      </c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0">
        <v>11532</v>
      </c>
      <c r="B15" s="10">
        <v>265136</v>
      </c>
      <c r="C15" s="3" t="s">
        <v>14</v>
      </c>
      <c r="D15" s="3" t="s">
        <v>23</v>
      </c>
      <c r="E15" s="3">
        <v>90</v>
      </c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0">
        <v>11532</v>
      </c>
      <c r="B16" s="10">
        <v>265137</v>
      </c>
      <c r="C16" s="3" t="s">
        <v>14</v>
      </c>
      <c r="D16" s="3" t="s">
        <v>24</v>
      </c>
      <c r="E16" s="3">
        <v>50</v>
      </c>
      <c r="F16" s="23"/>
      <c r="G16" s="23"/>
      <c r="H16" s="23"/>
      <c r="I16" s="23"/>
      <c r="J16" s="23"/>
      <c r="K16" s="23"/>
      <c r="L16" s="23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0">
        <v>11532</v>
      </c>
      <c r="B17" s="10">
        <v>265138</v>
      </c>
      <c r="C17" s="3" t="s">
        <v>14</v>
      </c>
      <c r="D17" s="3" t="s">
        <v>25</v>
      </c>
      <c r="E17" s="3">
        <v>150</v>
      </c>
      <c r="F17" s="23"/>
      <c r="G17" s="23"/>
      <c r="H17" s="23"/>
      <c r="I17" s="23"/>
      <c r="J17" s="23"/>
      <c r="K17" s="23"/>
      <c r="L17" s="23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0">
        <v>11532</v>
      </c>
      <c r="B18" s="10">
        <v>265140</v>
      </c>
      <c r="C18" s="11" t="s">
        <v>26</v>
      </c>
      <c r="D18" s="11" t="s">
        <v>27</v>
      </c>
      <c r="E18" s="11">
        <v>-50</v>
      </c>
      <c r="F18" s="23"/>
      <c r="G18" s="23"/>
      <c r="H18" s="23"/>
      <c r="I18" s="23"/>
      <c r="J18" s="23"/>
      <c r="K18" s="23"/>
      <c r="L18" s="23"/>
      <c r="M18" s="23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0">
        <v>11532</v>
      </c>
      <c r="B19" s="10">
        <v>265141</v>
      </c>
      <c r="C19" s="11" t="s">
        <v>26</v>
      </c>
      <c r="D19" s="11" t="s">
        <v>28</v>
      </c>
      <c r="E19" s="11">
        <v>-10</v>
      </c>
      <c r="F19" s="23"/>
      <c r="G19" s="23"/>
      <c r="H19" s="23"/>
      <c r="I19" s="23"/>
      <c r="J19" s="23"/>
      <c r="K19" s="23"/>
      <c r="L19" s="23"/>
      <c r="M19" s="23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31</v>
      </c>
      <c r="D24" s="14">
        <f>LARGE($F$22:$M$22,1)</f>
        <v>0</v>
      </c>
      <c r="E24">
        <f>INDEX($F$6:$M$6,MATCH($D$24,$F$22:$M$22,0))</f>
        <v>5070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34</v>
      </c>
      <c r="D25" s="15">
        <f>LARGE($F$22:$M$22,2)</f>
        <v>0</v>
      </c>
      <c r="E25">
        <f>INDEX($F$6:$M$6,MATCH($D$25,$F$22:$M$22,0))</f>
        <v>5070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35</v>
      </c>
      <c r="D26" s="16">
        <f>LARGE($F$22:$M$22,3)</f>
        <v>0</v>
      </c>
      <c r="E26">
        <f>INDEX($F$6:$M$6,MATCH($D$26,$F$22:$M$22,0))</f>
        <v>5070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36</v>
      </c>
      <c r="D27" s="17">
        <f>LARGE($F$22:$M$22,4)</f>
        <v>0</v>
      </c>
      <c r="E27">
        <f>INDEX($F$6:$M$6,MATCH($D$27,$F$22:$M$22,0))</f>
        <v>5070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37</v>
      </c>
      <c r="D28" s="18">
        <f>LARGE($F$22:$M$22,5)</f>
        <v>0</v>
      </c>
      <c r="E28">
        <f>INDEX($F$6:$M$6,MATCH($D$28,$F$22:$M$22,0))</f>
        <v>5070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</conditionalFormatting>
  <conditionalFormatting sqref="E8">
    <cfRule type="cellIs" dxfId="28" priority="3" stopIfTrue="1" operator="greaterThan">
      <formula>$E$8</formula>
    </cfRule>
    <cfRule type="cellIs" dxfId="27" priority="4" stopIfTrue="1" operator="equal">
      <formula>""</formula>
    </cfRule>
  </conditionalFormatting>
  <conditionalFormatting sqref="E9">
    <cfRule type="cellIs" dxfId="26" priority="5" stopIfTrue="1" operator="greaterThan">
      <formula>$E$9</formula>
    </cfRule>
    <cfRule type="cellIs" dxfId="25" priority="6" stopIfTrue="1" operator="equal">
      <formula>""</formula>
    </cfRule>
  </conditionalFormatting>
  <conditionalFormatting sqref="E10">
    <cfRule type="cellIs" dxfId="24" priority="7" stopIfTrue="1" operator="greaterThan">
      <formula>$E$10</formula>
    </cfRule>
    <cfRule type="cellIs" dxfId="23" priority="8" stopIfTrue="1" operator="equal">
      <formula>""</formula>
    </cfRule>
  </conditionalFormatting>
  <conditionalFormatting sqref="E11">
    <cfRule type="cellIs" dxfId="22" priority="9" stopIfTrue="1" operator="greaterThan">
      <formula>$E$11</formula>
    </cfRule>
    <cfRule type="cellIs" dxfId="21" priority="10" stopIfTrue="1" operator="equal">
      <formula>""</formula>
    </cfRule>
  </conditionalFormatting>
  <conditionalFormatting sqref="E12">
    <cfRule type="cellIs" dxfId="20" priority="11" stopIfTrue="1" operator="greaterThan">
      <formula>$E$12</formula>
    </cfRule>
    <cfRule type="cellIs" dxfId="19" priority="12" stopIfTrue="1" operator="equal">
      <formula>""</formula>
    </cfRule>
  </conditionalFormatting>
  <conditionalFormatting sqref="E13">
    <cfRule type="cellIs" dxfId="18" priority="13" stopIfTrue="1" operator="greaterThan">
      <formula>$E$13</formula>
    </cfRule>
    <cfRule type="cellIs" dxfId="17" priority="14" stopIfTrue="1" operator="equal">
      <formula>""</formula>
    </cfRule>
  </conditionalFormatting>
  <conditionalFormatting sqref="E14">
    <cfRule type="cellIs" dxfId="16" priority="15" stopIfTrue="1" operator="greaterThan">
      <formula>$E$14</formula>
    </cfRule>
    <cfRule type="cellIs" dxfId="15" priority="16" stopIfTrue="1" operator="equal">
      <formula>""</formula>
    </cfRule>
  </conditionalFormatting>
  <conditionalFormatting sqref="E15">
    <cfRule type="cellIs" dxfId="14" priority="17" stopIfTrue="1" operator="greaterThan">
      <formula>$E$15</formula>
    </cfRule>
    <cfRule type="cellIs" dxfId="13" priority="18" stopIfTrue="1" operator="equal">
      <formula>""</formula>
    </cfRule>
  </conditionalFormatting>
  <conditionalFormatting sqref="E16">
    <cfRule type="cellIs" dxfId="12" priority="19" stopIfTrue="1" operator="greaterThan">
      <formula>$E$16</formula>
    </cfRule>
    <cfRule type="cellIs" dxfId="11" priority="20" stopIfTrue="1" operator="equal">
      <formula>""</formula>
    </cfRule>
  </conditionalFormatting>
  <conditionalFormatting sqref="E17">
    <cfRule type="cellIs" dxfId="10" priority="21" stopIfTrue="1" operator="greaterThan">
      <formula>$E$17</formula>
    </cfRule>
    <cfRule type="cellIs" dxfId="9" priority="22" stopIfTrue="1" operator="equal">
      <formula>""</formula>
    </cfRule>
  </conditionalFormatting>
  <conditionalFormatting sqref="E18">
    <cfRule type="cellIs" dxfId="8" priority="23" stopIfTrue="1" operator="lessThan">
      <formula>$E$18</formula>
    </cfRule>
    <cfRule type="cellIs" dxfId="7" priority="24" stopIfTrue="1" operator="greaterThan">
      <formula>0</formula>
    </cfRule>
  </conditionalFormatting>
  <conditionalFormatting sqref="E19">
    <cfRule type="cellIs" dxfId="6" priority="25" stopIfTrue="1" operator="lessThan">
      <formula>$E$19</formula>
    </cfRule>
    <cfRule type="cellIs" dxfId="5" priority="26" stopIfTrue="1" operator="greaterThan">
      <formula>0</formula>
    </cfRule>
  </conditionalFormatting>
  <conditionalFormatting sqref="C22:M22">
    <cfRule type="cellIs" dxfId="4" priority="27" stopIfTrue="1" operator="equal">
      <formula>$D$24</formula>
    </cfRule>
    <cfRule type="cellIs" dxfId="3" priority="28" stopIfTrue="1" operator="equal">
      <formula>$D$25</formula>
    </cfRule>
    <cfRule type="cellIs" dxfId="2" priority="29" stopIfTrue="1" operator="equal">
      <formula>$D$26</formula>
    </cfRule>
    <cfRule type="cellIs" dxfId="1" priority="30" stopIfTrue="1" operator="equal">
      <formula>$D$27</formula>
    </cfRule>
    <cfRule type="cellIs" dxfId="0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Gregory Rachal</cp:lastModifiedBy>
  <cp:lastPrinted>2002-06-22T17:00:52Z</cp:lastPrinted>
  <dcterms:created xsi:type="dcterms:W3CDTF">2002-05-15T02:32:49Z</dcterms:created>
  <dcterms:modified xsi:type="dcterms:W3CDTF">2016-04-20T18:06:48Z</dcterms:modified>
</cp:coreProperties>
</file>