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30" windowWidth="11295" windowHeight="649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/>
</workbook>
</file>

<file path=xl/calcChain.xml><?xml version="1.0" encoding="utf-8"?>
<calcChain xmlns="http://schemas.openxmlformats.org/spreadsheetml/2006/main">
  <c r="E18" i="9"/>
  <c r="S19"/>
  <c r="R19"/>
  <c r="Q19"/>
  <c r="P19"/>
  <c r="O19"/>
  <c r="N19"/>
  <c r="M19"/>
  <c r="L19"/>
  <c r="K19"/>
  <c r="J19"/>
  <c r="I19"/>
  <c r="H19"/>
  <c r="G19"/>
  <c r="F19"/>
  <c r="G7" i="1"/>
  <c r="H7"/>
  <c r="I7"/>
  <c r="J7"/>
  <c r="K7"/>
  <c r="L7"/>
  <c r="M7"/>
  <c r="N7"/>
  <c r="O7"/>
  <c r="P7"/>
  <c r="Q7"/>
  <c r="R7"/>
  <c r="S7"/>
  <c r="G8"/>
  <c r="H8"/>
  <c r="I8"/>
  <c r="J8"/>
  <c r="K8"/>
  <c r="L8"/>
  <c r="M8"/>
  <c r="N8"/>
  <c r="O8"/>
  <c r="P8"/>
  <c r="Q8"/>
  <c r="R8"/>
  <c r="S8"/>
  <c r="G9"/>
  <c r="H9"/>
  <c r="I9"/>
  <c r="J9"/>
  <c r="K9"/>
  <c r="L9"/>
  <c r="M9"/>
  <c r="N9"/>
  <c r="O9"/>
  <c r="P9"/>
  <c r="Q9"/>
  <c r="R9"/>
  <c r="S9"/>
  <c r="G10"/>
  <c r="H10"/>
  <c r="I10"/>
  <c r="J10"/>
  <c r="K10"/>
  <c r="L10"/>
  <c r="M10"/>
  <c r="N10"/>
  <c r="O10"/>
  <c r="P10"/>
  <c r="Q10"/>
  <c r="R10"/>
  <c r="S10"/>
  <c r="G11"/>
  <c r="H11"/>
  <c r="I11"/>
  <c r="J11"/>
  <c r="K11"/>
  <c r="L11"/>
  <c r="M11"/>
  <c r="N11"/>
  <c r="O11"/>
  <c r="P11"/>
  <c r="Q11"/>
  <c r="R11"/>
  <c r="S11"/>
  <c r="G12"/>
  <c r="H12"/>
  <c r="I12"/>
  <c r="J12"/>
  <c r="K12"/>
  <c r="L12"/>
  <c r="M12"/>
  <c r="N12"/>
  <c r="O12"/>
  <c r="P12"/>
  <c r="Q12"/>
  <c r="R12"/>
  <c r="S12"/>
  <c r="G13"/>
  <c r="H13"/>
  <c r="I13"/>
  <c r="J13"/>
  <c r="K13"/>
  <c r="L13"/>
  <c r="M13"/>
  <c r="N13"/>
  <c r="O13"/>
  <c r="P13"/>
  <c r="Q13"/>
  <c r="R13"/>
  <c r="S13"/>
  <c r="G14"/>
  <c r="H14"/>
  <c r="I14"/>
  <c r="J14"/>
  <c r="K14"/>
  <c r="L14"/>
  <c r="M14"/>
  <c r="N14"/>
  <c r="O14"/>
  <c r="P14"/>
  <c r="Q14"/>
  <c r="R14"/>
  <c r="S14"/>
  <c r="G15"/>
  <c r="H15"/>
  <c r="I15"/>
  <c r="J15"/>
  <c r="K15"/>
  <c r="L15"/>
  <c r="M15"/>
  <c r="N15"/>
  <c r="O15"/>
  <c r="P15"/>
  <c r="Q15"/>
  <c r="R15"/>
  <c r="S15"/>
  <c r="G16"/>
  <c r="H16"/>
  <c r="I16"/>
  <c r="J16"/>
  <c r="K16"/>
  <c r="L16"/>
  <c r="M16"/>
  <c r="N16"/>
  <c r="O16"/>
  <c r="P16"/>
  <c r="Q16"/>
  <c r="R16"/>
  <c r="S16"/>
  <c r="F16"/>
  <c r="F15"/>
  <c r="F14"/>
  <c r="F13"/>
  <c r="F12"/>
  <c r="F11"/>
  <c r="F10"/>
  <c r="F9"/>
  <c r="F8"/>
  <c r="F7"/>
  <c r="S19" i="8"/>
  <c r="R19"/>
  <c r="Q19"/>
  <c r="P19"/>
  <c r="O19"/>
  <c r="N19"/>
  <c r="M19"/>
  <c r="L19"/>
  <c r="K19"/>
  <c r="J19"/>
  <c r="I19"/>
  <c r="H19"/>
  <c r="G19"/>
  <c r="F19"/>
  <c r="E18"/>
  <c r="S19" i="7"/>
  <c r="R19"/>
  <c r="Q19"/>
  <c r="P19"/>
  <c r="O19"/>
  <c r="N19"/>
  <c r="M19"/>
  <c r="L19"/>
  <c r="K19"/>
  <c r="J19"/>
  <c r="I19"/>
  <c r="H19"/>
  <c r="G19"/>
  <c r="F19"/>
  <c r="E18"/>
  <c r="S19" i="6"/>
  <c r="R19"/>
  <c r="Q19"/>
  <c r="P19"/>
  <c r="O19"/>
  <c r="N19"/>
  <c r="M19"/>
  <c r="L19"/>
  <c r="K19"/>
  <c r="J19"/>
  <c r="I19"/>
  <c r="H19"/>
  <c r="G19"/>
  <c r="F19"/>
  <c r="E18"/>
  <c r="S19" i="5"/>
  <c r="R19"/>
  <c r="Q19"/>
  <c r="P19"/>
  <c r="O19"/>
  <c r="N19"/>
  <c r="M19"/>
  <c r="L19"/>
  <c r="K19"/>
  <c r="J19"/>
  <c r="I19"/>
  <c r="H19"/>
  <c r="G19"/>
  <c r="F19"/>
  <c r="E18"/>
  <c r="S19" i="4"/>
  <c r="R19"/>
  <c r="Q19"/>
  <c r="P19"/>
  <c r="O19"/>
  <c r="N19"/>
  <c r="M19"/>
  <c r="L19"/>
  <c r="K19"/>
  <c r="J19"/>
  <c r="I19"/>
  <c r="H19"/>
  <c r="G19"/>
  <c r="F19"/>
  <c r="E18"/>
  <c r="E18" i="1"/>
  <c r="S19" l="1"/>
  <c r="K19"/>
  <c r="O19"/>
  <c r="G19"/>
  <c r="D25" i="9"/>
  <c r="E25" s="1"/>
  <c r="D24"/>
  <c r="E24" s="1"/>
  <c r="D23"/>
  <c r="E23" s="1"/>
  <c r="D22"/>
  <c r="E22" s="1"/>
  <c r="D21"/>
  <c r="E21" s="1"/>
  <c r="Q19" i="1"/>
  <c r="M19"/>
  <c r="I19"/>
  <c r="F19"/>
  <c r="R19"/>
  <c r="P19"/>
  <c r="N19"/>
  <c r="L19"/>
  <c r="J19"/>
  <c r="H19"/>
  <c r="D23" l="1"/>
  <c r="E23" s="1"/>
  <c r="D21"/>
  <c r="E21" s="1"/>
  <c r="D25"/>
  <c r="E25" s="1"/>
  <c r="D24"/>
  <c r="E24" s="1"/>
  <c r="D22"/>
  <c r="E22" s="1"/>
</calcChain>
</file>

<file path=xl/sharedStrings.xml><?xml version="1.0" encoding="utf-8"?>
<sst xmlns="http://schemas.openxmlformats.org/spreadsheetml/2006/main" count="285" uniqueCount="38">
  <si>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</si>
  <si>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</si>
  <si>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</si>
  <si>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</si>
  <si>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</si>
  <si>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</si>
  <si>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</si>
  <si>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</si>
  <si>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</si>
  <si>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</si>
  <si>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</si>
  <si>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</si>
  <si>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Cabinetmaking</t>
  </si>
  <si>
    <t>S</t>
  </si>
  <si>
    <t>Standard</t>
  </si>
  <si>
    <t>Layout Skills</t>
  </si>
  <si>
    <t>Oral Interview</t>
  </si>
  <si>
    <t>Measurements</t>
  </si>
  <si>
    <t>Machine Skills</t>
  </si>
  <si>
    <t>Safety</t>
  </si>
  <si>
    <t>Neatness</t>
  </si>
  <si>
    <t>Completed Product</t>
  </si>
  <si>
    <t>Finished Product</t>
  </si>
  <si>
    <t>Penalty</t>
  </si>
  <si>
    <t>Clothing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</si>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</sst>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3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1</v>
      </c>
      <c r="G2" s="19" t="s">
        <v>36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1154</v>
      </c>
      <c r="K6" s="1">
        <v>1155</v>
      </c>
      <c r="L6" s="1">
        <v>1156</v>
      </c>
      <c r="M6" s="1">
        <v>1157</v>
      </c>
      <c r="N6" s="1">
        <v>1212</v>
      </c>
      <c r="O6" s="1">
        <v>1214</v>
      </c>
      <c r="P6" s="1">
        <v>1527</v>
      </c>
      <c r="Q6" s="1">
        <v>1528</v>
      </c>
      <c r="R6" s="1">
        <v>1529</v>
      </c>
      <c r="S6" s="1">
        <v>1531</v>
      </c>
    </row>
    <row r="7" spans="1:69">
      <c r="A7" s="10">
        <v>11435</v>
      </c>
      <c r="B7" s="10">
        <v>263865</v>
      </c>
      <c r="C7" s="9" t="s">
        <v>14</v>
      </c>
      <c r="D7" s="3" t="s">
        <v>15</v>
      </c>
      <c r="E7" s="3">
        <v>150</v>
      </c>
      <c r="F7" s="20">
        <f>IF(ISERROR(AVERAGE(Judge1:Judge5!F7))," ", AVERAGE(Judge1:Judge5!F7))</f>
        <v>136</v>
      </c>
      <c r="G7" s="20">
        <f>IF(ISERROR(AVERAGE(Judge1:Judge5!G7))," ", AVERAGE(Judge1:Judge5!G7))</f>
        <v>115</v>
      </c>
      <c r="H7" s="20">
        <f>IF(ISERROR(AVERAGE(Judge1:Judge5!H7))," ", AVERAGE(Judge1:Judge5!H7))</f>
        <v>136</v>
      </c>
      <c r="I7" s="20">
        <f>IF(ISERROR(AVERAGE(Judge1:Judge5!I7))," ", AVERAGE(Judge1:Judge5!I7))</f>
        <v>89</v>
      </c>
      <c r="J7" s="20">
        <f>IF(ISERROR(AVERAGE(Judge1:Judge5!J7))," ", AVERAGE(Judge1:Judge5!J7))</f>
        <v>110</v>
      </c>
      <c r="K7" s="20">
        <f>IF(ISERROR(AVERAGE(Judge1:Judge5!K7))," ", AVERAGE(Judge1:Judge5!K7))</f>
        <v>135</v>
      </c>
      <c r="L7" s="20">
        <f>IF(ISERROR(AVERAGE(Judge1:Judge5!L7))," ", AVERAGE(Judge1:Judge5!L7))</f>
        <v>111</v>
      </c>
      <c r="M7" s="20">
        <f>IF(ISERROR(AVERAGE(Judge1:Judge5!M7))," ", AVERAGE(Judge1:Judge5!M7))</f>
        <v>128</v>
      </c>
      <c r="N7" s="20">
        <f>IF(ISERROR(AVERAGE(Judge1:Judge5!N7))," ", AVERAGE(Judge1:Judge5!N7))</f>
        <v>131</v>
      </c>
      <c r="O7" s="20">
        <f>IF(ISERROR(AVERAGE(Judge1:Judge5!O7))," ", AVERAGE(Judge1:Judge5!O7))</f>
        <v>0</v>
      </c>
      <c r="P7" s="20">
        <f>IF(ISERROR(AVERAGE(Judge1:Judge5!P7))," ", AVERAGE(Judge1:Judge5!P7))</f>
        <v>150</v>
      </c>
      <c r="Q7" s="20">
        <f>IF(ISERROR(AVERAGE(Judge1:Judge5!Q7))," ", AVERAGE(Judge1:Judge5!Q7))</f>
        <v>142</v>
      </c>
      <c r="R7" s="20">
        <f>IF(ISERROR(AVERAGE(Judge1:Judge5!R7))," ", AVERAGE(Judge1:Judge5!R7))</f>
        <v>148</v>
      </c>
      <c r="S7" s="20">
        <f>IF(ISERROR(AVERAGE(Judge1:Judge5!S7))," ", AVERAGE(Judge1:Judge5!S7))</f>
        <v>138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11435</v>
      </c>
      <c r="B8" s="10">
        <v>263866</v>
      </c>
      <c r="C8" s="3" t="s">
        <v>14</v>
      </c>
      <c r="D8" s="3" t="s">
        <v>16</v>
      </c>
      <c r="E8" s="3">
        <v>85</v>
      </c>
      <c r="F8" s="20">
        <f>IF(ISERROR(AVERAGE(Judge1:Judge5!F8))," ", AVERAGE(Judge1:Judge5!F8))</f>
        <v>85</v>
      </c>
      <c r="G8" s="20">
        <f>IF(ISERROR(AVERAGE(Judge1:Judge5!G8))," ", AVERAGE(Judge1:Judge5!G8))</f>
        <v>74</v>
      </c>
      <c r="H8" s="20">
        <f>IF(ISERROR(AVERAGE(Judge1:Judge5!H8))," ", AVERAGE(Judge1:Judge5!H8))</f>
        <v>84</v>
      </c>
      <c r="I8" s="20">
        <f>IF(ISERROR(AVERAGE(Judge1:Judge5!I8))," ", AVERAGE(Judge1:Judge5!I8))</f>
        <v>78</v>
      </c>
      <c r="J8" s="20">
        <f>IF(ISERROR(AVERAGE(Judge1:Judge5!J8))," ", AVERAGE(Judge1:Judge5!J8))</f>
        <v>84</v>
      </c>
      <c r="K8" s="20">
        <f>IF(ISERROR(AVERAGE(Judge1:Judge5!K8))," ", AVERAGE(Judge1:Judge5!K8))</f>
        <v>81</v>
      </c>
      <c r="L8" s="20">
        <f>IF(ISERROR(AVERAGE(Judge1:Judge5!L8))," ", AVERAGE(Judge1:Judge5!L8))</f>
        <v>84</v>
      </c>
      <c r="M8" s="20">
        <f>IF(ISERROR(AVERAGE(Judge1:Judge5!M8))," ", AVERAGE(Judge1:Judge5!M8))</f>
        <v>85</v>
      </c>
      <c r="N8" s="20">
        <f>IF(ISERROR(AVERAGE(Judge1:Judge5!N8))," ", AVERAGE(Judge1:Judge5!N8))</f>
        <v>83</v>
      </c>
      <c r="O8" s="20">
        <f>IF(ISERROR(AVERAGE(Judge1:Judge5!O8))," ", AVERAGE(Judge1:Judge5!O8))</f>
        <v>0</v>
      </c>
      <c r="P8" s="20">
        <f>IF(ISERROR(AVERAGE(Judge1:Judge5!P8))," ", AVERAGE(Judge1:Judge5!P8))</f>
        <v>84</v>
      </c>
      <c r="Q8" s="20">
        <f>IF(ISERROR(AVERAGE(Judge1:Judge5!Q8))," ", AVERAGE(Judge1:Judge5!Q8))</f>
        <v>80</v>
      </c>
      <c r="R8" s="20">
        <f>IF(ISERROR(AVERAGE(Judge1:Judge5!R8))," ", AVERAGE(Judge1:Judge5!R8))</f>
        <v>81</v>
      </c>
      <c r="S8" s="20">
        <f>IF(ISERROR(AVERAGE(Judge1:Judge5!S8))," ", AVERAGE(Judge1:Judge5!S8))</f>
        <v>84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11435</v>
      </c>
      <c r="B9" s="10">
        <v>263867</v>
      </c>
      <c r="C9" s="3" t="s">
        <v>14</v>
      </c>
      <c r="D9" s="3" t="s">
        <v>17</v>
      </c>
      <c r="E9" s="3">
        <v>135</v>
      </c>
      <c r="F9" s="20">
        <f>IF(ISERROR(AVERAGE(Judge1:Judge5!F9))," ", AVERAGE(Judge1:Judge5!F9))</f>
        <v>118</v>
      </c>
      <c r="G9" s="20">
        <f>IF(ISERROR(AVERAGE(Judge1:Judge5!G9))," ", AVERAGE(Judge1:Judge5!G9))</f>
        <v>76</v>
      </c>
      <c r="H9" s="20">
        <f>IF(ISERROR(AVERAGE(Judge1:Judge5!H9))," ", AVERAGE(Judge1:Judge5!H9))</f>
        <v>100</v>
      </c>
      <c r="I9" s="20">
        <f>IF(ISERROR(AVERAGE(Judge1:Judge5!I9))," ", AVERAGE(Judge1:Judge5!I9))</f>
        <v>78</v>
      </c>
      <c r="J9" s="20">
        <f>IF(ISERROR(AVERAGE(Judge1:Judge5!J9))," ", AVERAGE(Judge1:Judge5!J9))</f>
        <v>69</v>
      </c>
      <c r="K9" s="20">
        <f>IF(ISERROR(AVERAGE(Judge1:Judge5!K9))," ", AVERAGE(Judge1:Judge5!K9))</f>
        <v>91</v>
      </c>
      <c r="L9" s="20">
        <f>IF(ISERROR(AVERAGE(Judge1:Judge5!L9))," ", AVERAGE(Judge1:Judge5!L9))</f>
        <v>64</v>
      </c>
      <c r="M9" s="20">
        <f>IF(ISERROR(AVERAGE(Judge1:Judge5!M9))," ", AVERAGE(Judge1:Judge5!M9))</f>
        <v>50</v>
      </c>
      <c r="N9" s="20">
        <f>IF(ISERROR(AVERAGE(Judge1:Judge5!N9))," ", AVERAGE(Judge1:Judge5!N9))</f>
        <v>90</v>
      </c>
      <c r="O9" s="20">
        <f>IF(ISERROR(AVERAGE(Judge1:Judge5!O9))," ", AVERAGE(Judge1:Judge5!O9))</f>
        <v>0</v>
      </c>
      <c r="P9" s="20">
        <f>IF(ISERROR(AVERAGE(Judge1:Judge5!P9))," ", AVERAGE(Judge1:Judge5!P9))</f>
        <v>123</v>
      </c>
      <c r="Q9" s="20">
        <f>IF(ISERROR(AVERAGE(Judge1:Judge5!Q9))," ", AVERAGE(Judge1:Judge5!Q9))</f>
        <v>99</v>
      </c>
      <c r="R9" s="20">
        <f>IF(ISERROR(AVERAGE(Judge1:Judge5!R9))," ", AVERAGE(Judge1:Judge5!R9))</f>
        <v>95</v>
      </c>
      <c r="S9" s="20">
        <f>IF(ISERROR(AVERAGE(Judge1:Judge5!S9))," ", AVERAGE(Judge1:Judge5!S9))</f>
        <v>100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11435</v>
      </c>
      <c r="B10" s="10">
        <v>263868</v>
      </c>
      <c r="C10" s="3" t="s">
        <v>14</v>
      </c>
      <c r="D10" s="3" t="s">
        <v>18</v>
      </c>
      <c r="E10" s="3">
        <v>135</v>
      </c>
      <c r="F10" s="20">
        <f>IF(ISERROR(AVERAGE(Judge1:Judge5!F10))," ", AVERAGE(Judge1:Judge5!F10))</f>
        <v>122</v>
      </c>
      <c r="G10" s="20">
        <f>IF(ISERROR(AVERAGE(Judge1:Judge5!G10))," ", AVERAGE(Judge1:Judge5!G10))</f>
        <v>77</v>
      </c>
      <c r="H10" s="20">
        <f>IF(ISERROR(AVERAGE(Judge1:Judge5!H10))," ", AVERAGE(Judge1:Judge5!H10))</f>
        <v>102</v>
      </c>
      <c r="I10" s="20">
        <f>IF(ISERROR(AVERAGE(Judge1:Judge5!I10))," ", AVERAGE(Judge1:Judge5!I10))</f>
        <v>89</v>
      </c>
      <c r="J10" s="20">
        <f>IF(ISERROR(AVERAGE(Judge1:Judge5!J10))," ", AVERAGE(Judge1:Judge5!J10))</f>
        <v>92</v>
      </c>
      <c r="K10" s="20">
        <f>IF(ISERROR(AVERAGE(Judge1:Judge5!K10))," ", AVERAGE(Judge1:Judge5!K10))</f>
        <v>94</v>
      </c>
      <c r="L10" s="20">
        <f>IF(ISERROR(AVERAGE(Judge1:Judge5!L10))," ", AVERAGE(Judge1:Judge5!L10))</f>
        <v>67</v>
      </c>
      <c r="M10" s="20">
        <f>IF(ISERROR(AVERAGE(Judge1:Judge5!M10))," ", AVERAGE(Judge1:Judge5!M10))</f>
        <v>71</v>
      </c>
      <c r="N10" s="20">
        <f>IF(ISERROR(AVERAGE(Judge1:Judge5!N10))," ", AVERAGE(Judge1:Judge5!N10))</f>
        <v>85</v>
      </c>
      <c r="O10" s="20">
        <f>IF(ISERROR(AVERAGE(Judge1:Judge5!O10))," ", AVERAGE(Judge1:Judge5!O10))</f>
        <v>0</v>
      </c>
      <c r="P10" s="20">
        <f>IF(ISERROR(AVERAGE(Judge1:Judge5!P10))," ", AVERAGE(Judge1:Judge5!P10))</f>
        <v>122</v>
      </c>
      <c r="Q10" s="20">
        <f>IF(ISERROR(AVERAGE(Judge1:Judge5!Q10))," ", AVERAGE(Judge1:Judge5!Q10))</f>
        <v>103</v>
      </c>
      <c r="R10" s="20">
        <f>IF(ISERROR(AVERAGE(Judge1:Judge5!R10))," ", AVERAGE(Judge1:Judge5!R10))</f>
        <v>83</v>
      </c>
      <c r="S10" s="20">
        <f>IF(ISERROR(AVERAGE(Judge1:Judge5!S10))," ", AVERAGE(Judge1:Judge5!S10))</f>
        <v>81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11435</v>
      </c>
      <c r="B11" s="10">
        <v>263869</v>
      </c>
      <c r="C11" s="3" t="s">
        <v>14</v>
      </c>
      <c r="D11" s="3" t="s">
        <v>19</v>
      </c>
      <c r="E11" s="3">
        <v>90</v>
      </c>
      <c r="F11" s="20">
        <f>IF(ISERROR(AVERAGE(Judge1:Judge5!F11))," ", AVERAGE(Judge1:Judge5!F11))</f>
        <v>89</v>
      </c>
      <c r="G11" s="20">
        <f>IF(ISERROR(AVERAGE(Judge1:Judge5!G11))," ", AVERAGE(Judge1:Judge5!G11))</f>
        <v>78</v>
      </c>
      <c r="H11" s="20">
        <f>IF(ISERROR(AVERAGE(Judge1:Judge5!H11))," ", AVERAGE(Judge1:Judge5!H11))</f>
        <v>89</v>
      </c>
      <c r="I11" s="20">
        <f>IF(ISERROR(AVERAGE(Judge1:Judge5!I11))," ", AVERAGE(Judge1:Judge5!I11))</f>
        <v>84</v>
      </c>
      <c r="J11" s="20">
        <f>IF(ISERROR(AVERAGE(Judge1:Judge5!J11))," ", AVERAGE(Judge1:Judge5!J11))</f>
        <v>90</v>
      </c>
      <c r="K11" s="20">
        <f>IF(ISERROR(AVERAGE(Judge1:Judge5!K11))," ", AVERAGE(Judge1:Judge5!K11))</f>
        <v>82</v>
      </c>
      <c r="L11" s="20">
        <f>IF(ISERROR(AVERAGE(Judge1:Judge5!L11))," ", AVERAGE(Judge1:Judge5!L11))</f>
        <v>82</v>
      </c>
      <c r="M11" s="20">
        <f>IF(ISERROR(AVERAGE(Judge1:Judge5!M11))," ", AVERAGE(Judge1:Judge5!M11))</f>
        <v>79</v>
      </c>
      <c r="N11" s="20">
        <f>IF(ISERROR(AVERAGE(Judge1:Judge5!N11))," ", AVERAGE(Judge1:Judge5!N11))</f>
        <v>88</v>
      </c>
      <c r="O11" s="20">
        <f>IF(ISERROR(AVERAGE(Judge1:Judge5!O11))," ", AVERAGE(Judge1:Judge5!O11))</f>
        <v>0</v>
      </c>
      <c r="P11" s="20">
        <f>IF(ISERROR(AVERAGE(Judge1:Judge5!P11))," ", AVERAGE(Judge1:Judge5!P11))</f>
        <v>89</v>
      </c>
      <c r="Q11" s="20">
        <f>IF(ISERROR(AVERAGE(Judge1:Judge5!Q11))," ", AVERAGE(Judge1:Judge5!Q11))</f>
        <v>87</v>
      </c>
      <c r="R11" s="20">
        <f>IF(ISERROR(AVERAGE(Judge1:Judge5!R11))," ", AVERAGE(Judge1:Judge5!R11))</f>
        <v>87</v>
      </c>
      <c r="S11" s="20">
        <f>IF(ISERROR(AVERAGE(Judge1:Judge5!S11))," ", AVERAGE(Judge1:Judge5!S11))</f>
        <v>87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11435</v>
      </c>
      <c r="B12" s="10">
        <v>263870</v>
      </c>
      <c r="C12" s="3" t="s">
        <v>14</v>
      </c>
      <c r="D12" s="3" t="s">
        <v>20</v>
      </c>
      <c r="E12" s="3">
        <v>90</v>
      </c>
      <c r="F12" s="20">
        <f>IF(ISERROR(AVERAGE(Judge1:Judge5!F12))," ", AVERAGE(Judge1:Judge5!F12))</f>
        <v>88</v>
      </c>
      <c r="G12" s="20">
        <f>IF(ISERROR(AVERAGE(Judge1:Judge5!G12))," ", AVERAGE(Judge1:Judge5!G12))</f>
        <v>73</v>
      </c>
      <c r="H12" s="20">
        <f>IF(ISERROR(AVERAGE(Judge1:Judge5!H12))," ", AVERAGE(Judge1:Judge5!H12))</f>
        <v>85</v>
      </c>
      <c r="I12" s="20">
        <f>IF(ISERROR(AVERAGE(Judge1:Judge5!I12))," ", AVERAGE(Judge1:Judge5!I12))</f>
        <v>73</v>
      </c>
      <c r="J12" s="20">
        <f>IF(ISERROR(AVERAGE(Judge1:Judge5!J12))," ", AVERAGE(Judge1:Judge5!J12))</f>
        <v>88</v>
      </c>
      <c r="K12" s="20">
        <f>IF(ISERROR(AVERAGE(Judge1:Judge5!K12))," ", AVERAGE(Judge1:Judge5!K12))</f>
        <v>86</v>
      </c>
      <c r="L12" s="20">
        <f>IF(ISERROR(AVERAGE(Judge1:Judge5!L12))," ", AVERAGE(Judge1:Judge5!L12))</f>
        <v>78</v>
      </c>
      <c r="M12" s="20">
        <f>IF(ISERROR(AVERAGE(Judge1:Judge5!M12))," ", AVERAGE(Judge1:Judge5!M12))</f>
        <v>85</v>
      </c>
      <c r="N12" s="20">
        <f>IF(ISERROR(AVERAGE(Judge1:Judge5!N12))," ", AVERAGE(Judge1:Judge5!N12))</f>
        <v>88</v>
      </c>
      <c r="O12" s="20">
        <f>IF(ISERROR(AVERAGE(Judge1:Judge5!O12))," ", AVERAGE(Judge1:Judge5!O12))</f>
        <v>0</v>
      </c>
      <c r="P12" s="20">
        <f>IF(ISERROR(AVERAGE(Judge1:Judge5!P12))," ", AVERAGE(Judge1:Judge5!P12))</f>
        <v>89</v>
      </c>
      <c r="Q12" s="20">
        <f>IF(ISERROR(AVERAGE(Judge1:Judge5!Q12))," ", AVERAGE(Judge1:Judge5!Q12))</f>
        <v>84</v>
      </c>
      <c r="R12" s="20">
        <f>IF(ISERROR(AVERAGE(Judge1:Judge5!R12))," ", AVERAGE(Judge1:Judge5!R12))</f>
        <v>81</v>
      </c>
      <c r="S12" s="20">
        <f>IF(ISERROR(AVERAGE(Judge1:Judge5!S12))," ", AVERAGE(Judge1:Judge5!S12))</f>
        <v>80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11435</v>
      </c>
      <c r="B13" s="10">
        <v>263871</v>
      </c>
      <c r="C13" s="3" t="s">
        <v>14</v>
      </c>
      <c r="D13" s="3" t="s">
        <v>21</v>
      </c>
      <c r="E13" s="3">
        <v>90</v>
      </c>
      <c r="F13" s="20">
        <f>IF(ISERROR(AVERAGE(Judge1:Judge5!F13))," ", AVERAGE(Judge1:Judge5!F13))</f>
        <v>88</v>
      </c>
      <c r="G13" s="20">
        <f>IF(ISERROR(AVERAGE(Judge1:Judge5!G13))," ", AVERAGE(Judge1:Judge5!G13))</f>
        <v>62</v>
      </c>
      <c r="H13" s="20">
        <f>IF(ISERROR(AVERAGE(Judge1:Judge5!H13))," ", AVERAGE(Judge1:Judge5!H13))</f>
        <v>53</v>
      </c>
      <c r="I13" s="20">
        <f>IF(ISERROR(AVERAGE(Judge1:Judge5!I13))," ", AVERAGE(Judge1:Judge5!I13))</f>
        <v>57</v>
      </c>
      <c r="J13" s="20">
        <f>IF(ISERROR(AVERAGE(Judge1:Judge5!J13))," ", AVERAGE(Judge1:Judge5!J13))</f>
        <v>26</v>
      </c>
      <c r="K13" s="20">
        <f>IF(ISERROR(AVERAGE(Judge1:Judge5!K13))," ", AVERAGE(Judge1:Judge5!K13))</f>
        <v>63</v>
      </c>
      <c r="L13" s="20">
        <f>IF(ISERROR(AVERAGE(Judge1:Judge5!L13))," ", AVERAGE(Judge1:Judge5!L13))</f>
        <v>59.8</v>
      </c>
      <c r="M13" s="20">
        <f>IF(ISERROR(AVERAGE(Judge1:Judge5!M13))," ", AVERAGE(Judge1:Judge5!M13))</f>
        <v>35</v>
      </c>
      <c r="N13" s="20">
        <f>IF(ISERROR(AVERAGE(Judge1:Judge5!N13))," ", AVERAGE(Judge1:Judge5!N13))</f>
        <v>24</v>
      </c>
      <c r="O13" s="20">
        <f>IF(ISERROR(AVERAGE(Judge1:Judge5!O13))," ", AVERAGE(Judge1:Judge5!O13))</f>
        <v>0</v>
      </c>
      <c r="P13" s="20">
        <f>IF(ISERROR(AVERAGE(Judge1:Judge5!P13))," ", AVERAGE(Judge1:Judge5!P13))</f>
        <v>88</v>
      </c>
      <c r="Q13" s="20">
        <f>IF(ISERROR(AVERAGE(Judge1:Judge5!Q13))," ", AVERAGE(Judge1:Judge5!Q13))</f>
        <v>76</v>
      </c>
      <c r="R13" s="20">
        <f>IF(ISERROR(AVERAGE(Judge1:Judge5!R13))," ", AVERAGE(Judge1:Judge5!R13))</f>
        <v>43</v>
      </c>
      <c r="S13" s="20">
        <f>IF(ISERROR(AVERAGE(Judge1:Judge5!S13))," ", AVERAGE(Judge1:Judge5!S13))</f>
        <v>60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11435</v>
      </c>
      <c r="B14" s="10">
        <v>263872</v>
      </c>
      <c r="C14" s="3" t="s">
        <v>14</v>
      </c>
      <c r="D14" s="3" t="s">
        <v>22</v>
      </c>
      <c r="E14" s="3">
        <v>225</v>
      </c>
      <c r="F14" s="20">
        <f>IF(ISERROR(AVERAGE(Judge1:Judge5!F14))," ", AVERAGE(Judge1:Judge5!F14))</f>
        <v>201</v>
      </c>
      <c r="G14" s="20">
        <f>IF(ISERROR(AVERAGE(Judge1:Judge5!G14))," ", AVERAGE(Judge1:Judge5!G14))</f>
        <v>131</v>
      </c>
      <c r="H14" s="20">
        <f>IF(ISERROR(AVERAGE(Judge1:Judge5!H14))," ", AVERAGE(Judge1:Judge5!H14))</f>
        <v>119</v>
      </c>
      <c r="I14" s="20">
        <f>IF(ISERROR(AVERAGE(Judge1:Judge5!I14))," ", AVERAGE(Judge1:Judge5!I14))</f>
        <v>123</v>
      </c>
      <c r="J14" s="20">
        <f>IF(ISERROR(AVERAGE(Judge1:Judge5!J14))," ", AVERAGE(Judge1:Judge5!J14))</f>
        <v>102</v>
      </c>
      <c r="K14" s="20">
        <f>IF(ISERROR(AVERAGE(Judge1:Judge5!K14))," ", AVERAGE(Judge1:Judge5!K14))</f>
        <v>133</v>
      </c>
      <c r="L14" s="20">
        <f>IF(ISERROR(AVERAGE(Judge1:Judge5!L14))," ", AVERAGE(Judge1:Judge5!L14))</f>
        <v>130</v>
      </c>
      <c r="M14" s="20">
        <f>IF(ISERROR(AVERAGE(Judge1:Judge5!M14))," ", AVERAGE(Judge1:Judge5!M14))</f>
        <v>73</v>
      </c>
      <c r="N14" s="20">
        <f>IF(ISERROR(AVERAGE(Judge1:Judge5!N14))," ", AVERAGE(Judge1:Judge5!N14))</f>
        <v>105</v>
      </c>
      <c r="O14" s="20">
        <f>IF(ISERROR(AVERAGE(Judge1:Judge5!O14))," ", AVERAGE(Judge1:Judge5!O14))</f>
        <v>0</v>
      </c>
      <c r="P14" s="20">
        <f>IF(ISERROR(AVERAGE(Judge1:Judge5!P14))," ", AVERAGE(Judge1:Judge5!P14))</f>
        <v>210</v>
      </c>
      <c r="Q14" s="20">
        <f>IF(ISERROR(AVERAGE(Judge1:Judge5!Q14))," ", AVERAGE(Judge1:Judge5!Q14))</f>
        <v>156</v>
      </c>
      <c r="R14" s="20">
        <f>IF(ISERROR(AVERAGE(Judge1:Judge5!R14))," ", AVERAGE(Judge1:Judge5!R14))</f>
        <v>134</v>
      </c>
      <c r="S14" s="20">
        <f>IF(ISERROR(AVERAGE(Judge1:Judge5!S14))," ", AVERAGE(Judge1:Judge5!S14))</f>
        <v>143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11435</v>
      </c>
      <c r="B15" s="10">
        <v>263873</v>
      </c>
      <c r="C15" s="11" t="s">
        <v>23</v>
      </c>
      <c r="D15" s="11" t="s">
        <v>24</v>
      </c>
      <c r="E15" s="11">
        <v>-50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21" t="str">
        <f>IF(ISERROR(AVERAGE(Judge1:Judge5!H15))," ", AVERAGE(Judge1:Judge5!H15))</f>
        <v xml:space="preserve"> </v>
      </c>
      <c r="I15" s="21" t="str">
        <f>IF(ISERROR(AVERAGE(Judge1:Judge5!I15))," ", AVERAGE(Judge1:Judge5!I15))</f>
        <v xml:space="preserve"> </v>
      </c>
      <c r="J15" s="21" t="str">
        <f>IF(ISERROR(AVERAGE(Judge1:Judge5!J15))," ", AVERAGE(Judge1:Judge5!J15))</f>
        <v xml:space="preserve"> </v>
      </c>
      <c r="K15" s="21" t="str">
        <f>IF(ISERROR(AVERAGE(Judge1:Judge5!K15))," ", AVERAGE(Judge1:Judge5!K15))</f>
        <v xml:space="preserve"> </v>
      </c>
      <c r="L15" s="21" t="str">
        <f>IF(ISERROR(AVERAGE(Judge1:Judge5!L15))," ", AVERAGE(Judge1:Judge5!L15))</f>
        <v xml:space="preserve"> </v>
      </c>
      <c r="M15" s="21" t="str">
        <f>IF(ISERROR(AVERAGE(Judge1:Judge5!M15))," ", AVERAGE(Judge1:Judge5!M15))</f>
        <v xml:space="preserve"> </v>
      </c>
      <c r="N15" s="21" t="str">
        <f>IF(ISERROR(AVERAGE(Judge1:Judge5!N15))," ", AVERAGE(Judge1:Judge5!N15))</f>
        <v xml:space="preserve"> </v>
      </c>
      <c r="O15" s="21" t="str">
        <f>IF(ISERROR(AVERAGE(Judge1:Judge5!O15))," ", AVERAGE(Judge1:Judge5!O15))</f>
        <v xml:space="preserve"> </v>
      </c>
      <c r="P15" s="21" t="str">
        <f>IF(ISERROR(AVERAGE(Judge1:Judge5!P15))," ", AVERAGE(Judge1:Judge5!P15))</f>
        <v xml:space="preserve"> </v>
      </c>
      <c r="Q15" s="21" t="str">
        <f>IF(ISERROR(AVERAGE(Judge1:Judge5!Q15))," ", AVERAGE(Judge1:Judge5!Q15))</f>
        <v xml:space="preserve"> </v>
      </c>
      <c r="R15" s="21" t="str">
        <f>IF(ISERROR(AVERAGE(Judge1:Judge5!R15))," ", AVERAGE(Judge1:Judge5!R15))</f>
        <v xml:space="preserve"> </v>
      </c>
      <c r="S15" s="21" t="str">
        <f>IF(ISERROR(AVERAGE(Judge1:Judge5!S15))," ", AVERAGE(Judge1:Judge5!S15))</f>
        <v xml:space="preserve"> </v>
      </c>
      <c r="T15" s="1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11435</v>
      </c>
      <c r="B16" s="10">
        <v>263874</v>
      </c>
      <c r="C16" s="11" t="s">
        <v>23</v>
      </c>
      <c r="D16" s="11" t="s">
        <v>25</v>
      </c>
      <c r="E16" s="11">
        <v>-10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21" t="str">
        <f>IF(ISERROR(AVERAGE(Judge1:Judge5!H16))," ", AVERAGE(Judge1:Judge5!H16))</f>
        <v xml:space="preserve"> </v>
      </c>
      <c r="I16" s="21" t="str">
        <f>IF(ISERROR(AVERAGE(Judge1:Judge5!I16))," ", AVERAGE(Judge1:Judge5!I16))</f>
        <v xml:space="preserve"> </v>
      </c>
      <c r="J16" s="21" t="str">
        <f>IF(ISERROR(AVERAGE(Judge1:Judge5!J16))," ", AVERAGE(Judge1:Judge5!J16))</f>
        <v xml:space="preserve"> </v>
      </c>
      <c r="K16" s="21" t="str">
        <f>IF(ISERROR(AVERAGE(Judge1:Judge5!K16))," ", AVERAGE(Judge1:Judge5!K16))</f>
        <v xml:space="preserve"> </v>
      </c>
      <c r="L16" s="21" t="str">
        <f>IF(ISERROR(AVERAGE(Judge1:Judge5!L16))," ", AVERAGE(Judge1:Judge5!L16))</f>
        <v xml:space="preserve"> </v>
      </c>
      <c r="M16" s="21" t="str">
        <f>IF(ISERROR(AVERAGE(Judge1:Judge5!M16))," ", AVERAGE(Judge1:Judge5!M16))</f>
        <v xml:space="preserve"> </v>
      </c>
      <c r="N16" s="21" t="str">
        <f>IF(ISERROR(AVERAGE(Judge1:Judge5!N16))," ", AVERAGE(Judge1:Judge5!N16))</f>
        <v xml:space="preserve"> </v>
      </c>
      <c r="O16" s="21" t="str">
        <f>IF(ISERROR(AVERAGE(Judge1:Judge5!O16))," ", AVERAGE(Judge1:Judge5!O16))</f>
        <v xml:space="preserve"> </v>
      </c>
      <c r="P16" s="21" t="str">
        <f>IF(ISERROR(AVERAGE(Judge1:Judge5!P16))," ", AVERAGE(Judge1:Judge5!P16))</f>
        <v xml:space="preserve"> </v>
      </c>
      <c r="Q16" s="21" t="str">
        <f>IF(ISERROR(AVERAGE(Judge1:Judge5!Q16))," ", AVERAGE(Judge1:Judge5!Q16))</f>
        <v xml:space="preserve"> </v>
      </c>
      <c r="R16" s="21" t="str">
        <f>IF(ISERROR(AVERAGE(Judge1:Judge5!R16))," ", AVERAGE(Judge1:Judge5!R16))</f>
        <v xml:space="preserve"> </v>
      </c>
      <c r="S16" s="21" t="str">
        <f>IF(ISERROR(AVERAGE(Judge1:Judge5!S16))," ", AVERAGE(Judge1:Judge5!S16))</f>
        <v xml:space="preserve"> </v>
      </c>
      <c r="T16" s="1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927</v>
      </c>
      <c r="G19" s="13">
        <f>SUM($G$7:$G$16)</f>
        <v>686</v>
      </c>
      <c r="H19" s="13">
        <f>SUM($H$7:$H$16)</f>
        <v>768</v>
      </c>
      <c r="I19" s="13">
        <f>SUM($I$7:$I$16)</f>
        <v>671</v>
      </c>
      <c r="J19" s="13">
        <f>SUM($J$7:$J$16)</f>
        <v>661</v>
      </c>
      <c r="K19" s="13">
        <f>SUM($K$7:$K$16)</f>
        <v>765</v>
      </c>
      <c r="L19" s="13">
        <f>SUM($L$7:$L$16)</f>
        <v>675.8</v>
      </c>
      <c r="M19" s="13">
        <f>SUM($M$7:$M$16)</f>
        <v>606</v>
      </c>
      <c r="N19" s="13">
        <f>SUM($N$7:$N$16)</f>
        <v>694</v>
      </c>
      <c r="O19" s="13">
        <f>SUM($O$7:$O$16)</f>
        <v>0</v>
      </c>
      <c r="P19" s="13">
        <f>SUM($P$7:$P$16)</f>
        <v>955</v>
      </c>
      <c r="Q19" s="13">
        <f>SUM($Q$7:$Q$16)</f>
        <v>827</v>
      </c>
      <c r="R19" s="13">
        <f>SUM($R$7:$R$16)</f>
        <v>752</v>
      </c>
      <c r="S19" s="13">
        <f>SUM($S$7:$S$16)</f>
        <v>773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28</v>
      </c>
      <c r="D21" s="14">
        <f>LARGE($F$19:$S$19,1)</f>
        <v>955</v>
      </c>
      <c r="E21">
        <f>INDEX($F$6:$S$6,MATCH($D$21,$F$19:$S$19,0))</f>
        <v>1527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31</v>
      </c>
      <c r="D22" s="15">
        <f>LARGE($F$19:$S$19,2)</f>
        <v>927</v>
      </c>
      <c r="E22">
        <f>INDEX($F$6:$S$6,MATCH($D$22,$F$19:$S$19,0))</f>
        <v>1022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32</v>
      </c>
      <c r="D23" s="16">
        <f>LARGE($F$19:$S$19,3)</f>
        <v>827</v>
      </c>
      <c r="E23">
        <f>INDEX($F$6:$S$6,MATCH($D$23,$F$19:$S$19,0))</f>
        <v>1528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C24" t="s">
        <v>33</v>
      </c>
      <c r="D24" s="17">
        <f>LARGE($F$19:$S$19,4)</f>
        <v>773</v>
      </c>
      <c r="E24">
        <f>INDEX($F$6:$S$6,MATCH($D$24,$F$19:$S$19,0))</f>
        <v>1531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C25" t="s">
        <v>34</v>
      </c>
      <c r="D25" s="18">
        <f>LARGE($F$19:$S$19,5)</f>
        <v>768</v>
      </c>
      <c r="E25">
        <f>INDEX($F$6:$S$6,MATCH($D$25,$F$19:$S$19,0))</f>
        <v>1024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S7">
    <cfRule type="cellIs" dxfId="182" priority="1" stopIfTrue="1" operator="greaterThan">
      <formula>$E$7</formula>
    </cfRule>
    <cfRule type="cellIs" dxfId="181" priority="2" stopIfTrue="1" operator="equal">
      <formula>""</formula>
    </cfRule>
  </conditionalFormatting>
  <conditionalFormatting sqref="E8:S8">
    <cfRule type="cellIs" dxfId="180" priority="3" stopIfTrue="1" operator="greaterThan">
      <formula>$E$8</formula>
    </cfRule>
    <cfRule type="cellIs" dxfId="179" priority="4" stopIfTrue="1" operator="equal">
      <formula>""</formula>
    </cfRule>
  </conditionalFormatting>
  <conditionalFormatting sqref="E9:S9">
    <cfRule type="cellIs" dxfId="178" priority="5" stopIfTrue="1" operator="greaterThan">
      <formula>$E$9</formula>
    </cfRule>
    <cfRule type="cellIs" dxfId="177" priority="6" stopIfTrue="1" operator="equal">
      <formula>""</formula>
    </cfRule>
  </conditionalFormatting>
  <conditionalFormatting sqref="E10:S10">
    <cfRule type="cellIs" dxfId="176" priority="7" stopIfTrue="1" operator="greaterThan">
      <formula>$E$10</formula>
    </cfRule>
    <cfRule type="cellIs" dxfId="175" priority="8" stopIfTrue="1" operator="equal">
      <formula>""</formula>
    </cfRule>
  </conditionalFormatting>
  <conditionalFormatting sqref="E11:S11">
    <cfRule type="cellIs" dxfId="174" priority="9" stopIfTrue="1" operator="greaterThan">
      <formula>$E$11</formula>
    </cfRule>
    <cfRule type="cellIs" dxfId="173" priority="10" stopIfTrue="1" operator="equal">
      <formula>""</formula>
    </cfRule>
  </conditionalFormatting>
  <conditionalFormatting sqref="E12:S12">
    <cfRule type="cellIs" dxfId="172" priority="11" stopIfTrue="1" operator="greaterThan">
      <formula>$E$12</formula>
    </cfRule>
    <cfRule type="cellIs" dxfId="171" priority="12" stopIfTrue="1" operator="equal">
      <formula>""</formula>
    </cfRule>
  </conditionalFormatting>
  <conditionalFormatting sqref="E13:S13">
    <cfRule type="cellIs" dxfId="170" priority="13" stopIfTrue="1" operator="greaterThan">
      <formula>$E$13</formula>
    </cfRule>
    <cfRule type="cellIs" dxfId="169" priority="14" stopIfTrue="1" operator="equal">
      <formula>""</formula>
    </cfRule>
  </conditionalFormatting>
  <conditionalFormatting sqref="E14:S14">
    <cfRule type="cellIs" dxfId="168" priority="15" stopIfTrue="1" operator="greaterThan">
      <formula>$E$14</formula>
    </cfRule>
    <cfRule type="cellIs" dxfId="167" priority="16" stopIfTrue="1" operator="equal">
      <formula>""</formula>
    </cfRule>
  </conditionalFormatting>
  <conditionalFormatting sqref="E15:S15">
    <cfRule type="cellIs" dxfId="166" priority="17" stopIfTrue="1" operator="lessThan">
      <formula>$E$15</formula>
    </cfRule>
    <cfRule type="cellIs" dxfId="165" priority="18" stopIfTrue="1" operator="greaterThan">
      <formula>0</formula>
    </cfRule>
  </conditionalFormatting>
  <conditionalFormatting sqref="E16:S16">
    <cfRule type="cellIs" dxfId="164" priority="19" stopIfTrue="1" operator="lessThan">
      <formula>$E$16</formula>
    </cfRule>
    <cfRule type="cellIs" dxfId="163" priority="20" stopIfTrue="1" operator="greaterThan">
      <formula>0</formula>
    </cfRule>
  </conditionalFormatting>
  <conditionalFormatting sqref="C19:S19">
    <cfRule type="cellIs" dxfId="162" priority="21" stopIfTrue="1" operator="equal">
      <formula>$D$21</formula>
    </cfRule>
    <cfRule type="cellIs" dxfId="161" priority="22" stopIfTrue="1" operator="equal">
      <formula>$D$22</formula>
    </cfRule>
    <cfRule type="cellIs" dxfId="160" priority="23" stopIfTrue="1" operator="equal">
      <formula>$D$23</formula>
    </cfRule>
    <cfRule type="cellIs" dxfId="159" priority="24" stopIfTrue="1" operator="equal">
      <formula>$D$24</formula>
    </cfRule>
    <cfRule type="cellIs" dxfId="158" priority="25" stopIfTrue="1" operator="equal">
      <formula>$D$25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1154</v>
      </c>
      <c r="K6" s="1">
        <v>1155</v>
      </c>
      <c r="L6" s="1">
        <v>1156</v>
      </c>
      <c r="M6" s="1">
        <v>1157</v>
      </c>
      <c r="N6" s="1">
        <v>1212</v>
      </c>
      <c r="O6" s="1">
        <v>1214</v>
      </c>
      <c r="P6" s="1">
        <v>1527</v>
      </c>
      <c r="Q6" s="1">
        <v>1528</v>
      </c>
      <c r="R6" s="1">
        <v>1529</v>
      </c>
      <c r="S6" s="1">
        <v>1531</v>
      </c>
    </row>
    <row r="7" spans="1:69">
      <c r="A7" s="10">
        <v>11435</v>
      </c>
      <c r="B7" s="10">
        <v>263865</v>
      </c>
      <c r="C7" s="9" t="s">
        <v>14</v>
      </c>
      <c r="D7" s="3" t="s">
        <v>15</v>
      </c>
      <c r="E7" s="3">
        <v>150</v>
      </c>
      <c r="F7" s="5">
        <v>136</v>
      </c>
      <c r="G7" s="5">
        <v>115</v>
      </c>
      <c r="H7" s="5">
        <v>136</v>
      </c>
      <c r="I7" s="5">
        <v>89</v>
      </c>
      <c r="J7" s="5">
        <v>110</v>
      </c>
      <c r="K7" s="5">
        <v>135</v>
      </c>
      <c r="L7" s="5">
        <v>111</v>
      </c>
      <c r="M7" s="5">
        <v>128</v>
      </c>
      <c r="N7" s="5">
        <v>131</v>
      </c>
      <c r="O7" s="5">
        <v>0</v>
      </c>
      <c r="P7" s="5">
        <v>150</v>
      </c>
      <c r="Q7" s="5">
        <v>142</v>
      </c>
      <c r="R7" s="5">
        <v>148</v>
      </c>
      <c r="S7" s="5">
        <v>138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11435</v>
      </c>
      <c r="B8" s="10">
        <v>263866</v>
      </c>
      <c r="C8" s="3" t="s">
        <v>14</v>
      </c>
      <c r="D8" s="3" t="s">
        <v>16</v>
      </c>
      <c r="E8" s="3">
        <v>85</v>
      </c>
      <c r="F8" s="5">
        <v>85</v>
      </c>
      <c r="G8" s="5">
        <v>85</v>
      </c>
      <c r="H8" s="5">
        <v>85</v>
      </c>
      <c r="I8" s="5">
        <v>85</v>
      </c>
      <c r="J8" s="5">
        <v>85</v>
      </c>
      <c r="K8" s="5">
        <v>85</v>
      </c>
      <c r="L8" s="5">
        <v>85</v>
      </c>
      <c r="M8" s="5">
        <v>85</v>
      </c>
      <c r="N8" s="5">
        <v>85</v>
      </c>
      <c r="O8" s="5">
        <v>0</v>
      </c>
      <c r="P8" s="5">
        <v>85</v>
      </c>
      <c r="Q8" s="5">
        <v>85</v>
      </c>
      <c r="R8" s="5">
        <v>85</v>
      </c>
      <c r="S8" s="5">
        <v>85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11435</v>
      </c>
      <c r="B9" s="10">
        <v>263867</v>
      </c>
      <c r="C9" s="3" t="s">
        <v>14</v>
      </c>
      <c r="D9" s="3" t="s">
        <v>17</v>
      </c>
      <c r="E9" s="3">
        <v>135</v>
      </c>
      <c r="F9" s="5">
        <v>130</v>
      </c>
      <c r="G9" s="5">
        <v>125</v>
      </c>
      <c r="H9" s="5">
        <v>120</v>
      </c>
      <c r="I9" s="5">
        <v>90</v>
      </c>
      <c r="J9" s="5">
        <v>90</v>
      </c>
      <c r="K9" s="5">
        <v>125</v>
      </c>
      <c r="L9" s="5">
        <v>120</v>
      </c>
      <c r="M9" s="5">
        <v>100</v>
      </c>
      <c r="N9" s="5">
        <v>80</v>
      </c>
      <c r="O9" s="5">
        <v>0</v>
      </c>
      <c r="P9" s="5">
        <v>130</v>
      </c>
      <c r="Q9" s="5">
        <v>100</v>
      </c>
      <c r="R9" s="5">
        <v>90</v>
      </c>
      <c r="S9" s="5">
        <v>100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11435</v>
      </c>
      <c r="B10" s="10">
        <v>263868</v>
      </c>
      <c r="C10" s="3" t="s">
        <v>14</v>
      </c>
      <c r="D10" s="3" t="s">
        <v>18</v>
      </c>
      <c r="E10" s="3">
        <v>135</v>
      </c>
      <c r="F10" s="5">
        <v>130</v>
      </c>
      <c r="G10" s="5">
        <v>95</v>
      </c>
      <c r="H10" s="5">
        <v>115</v>
      </c>
      <c r="I10" s="5">
        <v>110</v>
      </c>
      <c r="J10" s="5">
        <v>80</v>
      </c>
      <c r="K10" s="5">
        <v>115</v>
      </c>
      <c r="L10" s="5">
        <v>75</v>
      </c>
      <c r="M10" s="5">
        <v>75</v>
      </c>
      <c r="N10" s="5">
        <v>60</v>
      </c>
      <c r="O10" s="5">
        <v>0</v>
      </c>
      <c r="P10" s="5">
        <v>130</v>
      </c>
      <c r="Q10" s="5">
        <v>120</v>
      </c>
      <c r="R10" s="5">
        <v>70</v>
      </c>
      <c r="S10" s="5">
        <v>85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11435</v>
      </c>
      <c r="B11" s="10">
        <v>263869</v>
      </c>
      <c r="C11" s="3" t="s">
        <v>14</v>
      </c>
      <c r="D11" s="3" t="s">
        <v>19</v>
      </c>
      <c r="E11" s="3">
        <v>90</v>
      </c>
      <c r="F11" s="5">
        <v>90</v>
      </c>
      <c r="G11" s="5">
        <v>90</v>
      </c>
      <c r="H11" s="5">
        <v>90</v>
      </c>
      <c r="I11" s="5">
        <v>90</v>
      </c>
      <c r="J11" s="5">
        <v>90</v>
      </c>
      <c r="K11" s="5">
        <v>90</v>
      </c>
      <c r="L11" s="5">
        <v>90</v>
      </c>
      <c r="M11" s="5">
        <v>90</v>
      </c>
      <c r="N11" s="5">
        <v>90</v>
      </c>
      <c r="O11" s="5">
        <v>0</v>
      </c>
      <c r="P11" s="5">
        <v>90</v>
      </c>
      <c r="Q11" s="5">
        <v>90</v>
      </c>
      <c r="R11" s="5">
        <v>90</v>
      </c>
      <c r="S11" s="5">
        <v>90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11435</v>
      </c>
      <c r="B12" s="10">
        <v>263870</v>
      </c>
      <c r="C12" s="3" t="s">
        <v>14</v>
      </c>
      <c r="D12" s="3" t="s">
        <v>20</v>
      </c>
      <c r="E12" s="3">
        <v>90</v>
      </c>
      <c r="F12" s="5">
        <v>90</v>
      </c>
      <c r="G12" s="5">
        <v>85</v>
      </c>
      <c r="H12" s="5">
        <v>90</v>
      </c>
      <c r="I12" s="5">
        <v>90</v>
      </c>
      <c r="J12" s="5">
        <v>90</v>
      </c>
      <c r="K12" s="5">
        <v>90</v>
      </c>
      <c r="L12" s="5">
        <v>90</v>
      </c>
      <c r="M12" s="5">
        <v>90</v>
      </c>
      <c r="N12" s="5">
        <v>90</v>
      </c>
      <c r="O12" s="5">
        <v>0</v>
      </c>
      <c r="P12" s="5">
        <v>90</v>
      </c>
      <c r="Q12" s="5">
        <v>85</v>
      </c>
      <c r="R12" s="5">
        <v>90</v>
      </c>
      <c r="S12" s="5">
        <v>90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11435</v>
      </c>
      <c r="B13" s="10">
        <v>263871</v>
      </c>
      <c r="C13" s="3" t="s">
        <v>14</v>
      </c>
      <c r="D13" s="3" t="s">
        <v>21</v>
      </c>
      <c r="E13" s="3">
        <v>90</v>
      </c>
      <c r="F13" s="5">
        <v>90</v>
      </c>
      <c r="G13" s="5">
        <v>85</v>
      </c>
      <c r="H13" s="5">
        <v>75</v>
      </c>
      <c r="I13" s="5">
        <v>75</v>
      </c>
      <c r="J13" s="5">
        <v>35</v>
      </c>
      <c r="K13" s="5">
        <v>80</v>
      </c>
      <c r="L13" s="5">
        <v>60</v>
      </c>
      <c r="M13" s="5">
        <v>50</v>
      </c>
      <c r="N13" s="5">
        <v>15</v>
      </c>
      <c r="O13" s="5">
        <v>0</v>
      </c>
      <c r="P13" s="5">
        <v>90</v>
      </c>
      <c r="Q13" s="5">
        <v>80</v>
      </c>
      <c r="R13" s="5">
        <v>55</v>
      </c>
      <c r="S13" s="5">
        <v>55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11435</v>
      </c>
      <c r="B14" s="10">
        <v>263872</v>
      </c>
      <c r="C14" s="3" t="s">
        <v>14</v>
      </c>
      <c r="D14" s="3" t="s">
        <v>22</v>
      </c>
      <c r="E14" s="3">
        <v>225</v>
      </c>
      <c r="F14" s="5">
        <v>200</v>
      </c>
      <c r="G14" s="5">
        <v>150</v>
      </c>
      <c r="H14" s="5">
        <v>140</v>
      </c>
      <c r="I14" s="5">
        <v>130</v>
      </c>
      <c r="J14" s="5">
        <v>120</v>
      </c>
      <c r="K14" s="5">
        <v>185</v>
      </c>
      <c r="L14" s="5">
        <v>170</v>
      </c>
      <c r="M14" s="5">
        <v>120</v>
      </c>
      <c r="N14" s="5">
        <v>120</v>
      </c>
      <c r="O14" s="5">
        <v>0</v>
      </c>
      <c r="P14" s="5">
        <v>220</v>
      </c>
      <c r="Q14" s="5">
        <v>190</v>
      </c>
      <c r="R14" s="5">
        <v>160</v>
      </c>
      <c r="S14" s="5">
        <v>175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11435</v>
      </c>
      <c r="B15" s="10">
        <v>263873</v>
      </c>
      <c r="C15" s="11" t="s">
        <v>23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11435</v>
      </c>
      <c r="B16" s="10">
        <v>263874</v>
      </c>
      <c r="C16" s="11" t="s">
        <v>23</v>
      </c>
      <c r="D16" s="11" t="s">
        <v>25</v>
      </c>
      <c r="E16" s="11">
        <v>-10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951</v>
      </c>
      <c r="G19" s="13">
        <f>SUM($G$7:$G$16)</f>
        <v>830</v>
      </c>
      <c r="H19" s="13">
        <f>SUM($H$7:$H$16)</f>
        <v>851</v>
      </c>
      <c r="I19" s="13">
        <f>SUM($I$7:$I$16)</f>
        <v>759</v>
      </c>
      <c r="J19" s="13">
        <f>SUM($J$7:$J$16)</f>
        <v>700</v>
      </c>
      <c r="K19" s="13">
        <f>SUM($K$7:$K$16)</f>
        <v>905</v>
      </c>
      <c r="L19" s="13">
        <f>SUM($L$7:$L$16)</f>
        <v>801</v>
      </c>
      <c r="M19" s="13">
        <f>SUM($M$7:$M$16)</f>
        <v>738</v>
      </c>
      <c r="N19" s="13">
        <f>SUM($N$7:$N$16)</f>
        <v>671</v>
      </c>
      <c r="O19" s="13">
        <f>SUM($O$7:$O$16)</f>
        <v>0</v>
      </c>
      <c r="P19" s="13">
        <f>SUM($P$7:$P$16)</f>
        <v>985</v>
      </c>
      <c r="Q19" s="13">
        <f>SUM($Q$7:$Q$16)</f>
        <v>892</v>
      </c>
      <c r="R19" s="13">
        <f>SUM($R$7:$R$16)</f>
        <v>788</v>
      </c>
      <c r="S19" s="13">
        <f>SUM($S$7:$S$16)</f>
        <v>818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157" priority="1" stopIfTrue="1" operator="greaterThan">
      <formula>$E$7</formula>
    </cfRule>
    <cfRule type="cellIs" dxfId="156" priority="2" stopIfTrue="1" operator="equal">
      <formula>""</formula>
    </cfRule>
  </conditionalFormatting>
  <conditionalFormatting sqref="E8:S8">
    <cfRule type="cellIs" dxfId="155" priority="3" stopIfTrue="1" operator="greaterThan">
      <formula>$E$8</formula>
    </cfRule>
    <cfRule type="cellIs" dxfId="154" priority="4" stopIfTrue="1" operator="equal">
      <formula>""</formula>
    </cfRule>
  </conditionalFormatting>
  <conditionalFormatting sqref="E9:S9">
    <cfRule type="cellIs" dxfId="153" priority="5" stopIfTrue="1" operator="greaterThan">
      <formula>$E$9</formula>
    </cfRule>
    <cfRule type="cellIs" dxfId="152" priority="6" stopIfTrue="1" operator="equal">
      <formula>""</formula>
    </cfRule>
  </conditionalFormatting>
  <conditionalFormatting sqref="E10:S10">
    <cfRule type="cellIs" dxfId="151" priority="7" stopIfTrue="1" operator="greaterThan">
      <formula>$E$10</formula>
    </cfRule>
    <cfRule type="cellIs" dxfId="150" priority="8" stopIfTrue="1" operator="equal">
      <formula>""</formula>
    </cfRule>
  </conditionalFormatting>
  <conditionalFormatting sqref="E11:S11">
    <cfRule type="cellIs" dxfId="149" priority="9" stopIfTrue="1" operator="greaterThan">
      <formula>$E$11</formula>
    </cfRule>
    <cfRule type="cellIs" dxfId="148" priority="10" stopIfTrue="1" operator="equal">
      <formula>""</formula>
    </cfRule>
  </conditionalFormatting>
  <conditionalFormatting sqref="E12:S12">
    <cfRule type="cellIs" dxfId="147" priority="11" stopIfTrue="1" operator="greaterThan">
      <formula>$E$12</formula>
    </cfRule>
    <cfRule type="cellIs" dxfId="146" priority="12" stopIfTrue="1" operator="equal">
      <formula>""</formula>
    </cfRule>
  </conditionalFormatting>
  <conditionalFormatting sqref="E13:S13">
    <cfRule type="cellIs" dxfId="145" priority="13" stopIfTrue="1" operator="greaterThan">
      <formula>$E$13</formula>
    </cfRule>
    <cfRule type="cellIs" dxfId="144" priority="14" stopIfTrue="1" operator="equal">
      <formula>""</formula>
    </cfRule>
  </conditionalFormatting>
  <conditionalFormatting sqref="E14:S14">
    <cfRule type="cellIs" dxfId="143" priority="15" stopIfTrue="1" operator="greaterThan">
      <formula>$E$14</formula>
    </cfRule>
    <cfRule type="cellIs" dxfId="142" priority="16" stopIfTrue="1" operator="equal">
      <formula>""</formula>
    </cfRule>
  </conditionalFormatting>
  <conditionalFormatting sqref="E15:S15">
    <cfRule type="cellIs" dxfId="141" priority="17" stopIfTrue="1" operator="lessThan">
      <formula>$E$15</formula>
    </cfRule>
    <cfRule type="cellIs" dxfId="140" priority="18" stopIfTrue="1" operator="greaterThan">
      <formula>0</formula>
    </cfRule>
  </conditionalFormatting>
  <conditionalFormatting sqref="E16:S16">
    <cfRule type="cellIs" dxfId="139" priority="19" stopIfTrue="1" operator="lessThan">
      <formula>$E$16</formula>
    </cfRule>
    <cfRule type="cellIs" dxfId="138" priority="20" stopIfTrue="1" operator="greaterThan">
      <formula>0</formula>
    </cfRule>
  </conditionalFormatting>
  <conditionalFormatting sqref="C19:S19">
    <cfRule type="cellIs" dxfId="137" priority="21" stopIfTrue="1" operator="equal">
      <formula>$D$21</formula>
    </cfRule>
    <cfRule type="cellIs" dxfId="136" priority="22" stopIfTrue="1" operator="equal">
      <formula>$D$22</formula>
    </cfRule>
    <cfRule type="cellIs" dxfId="135" priority="23" stopIfTrue="1" operator="equal">
      <formula>$D$23</formula>
    </cfRule>
    <cfRule type="cellIs" dxfId="134" priority="24" stopIfTrue="1" operator="equal">
      <formula>$D$24</formula>
    </cfRule>
    <cfRule type="cellIs" dxfId="133" priority="25" stopIfTrue="1" operator="equal">
      <formula>$D$25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1154</v>
      </c>
      <c r="K6" s="1">
        <v>1155</v>
      </c>
      <c r="L6" s="1">
        <v>1156</v>
      </c>
      <c r="M6" s="1">
        <v>1157</v>
      </c>
      <c r="N6" s="1">
        <v>1212</v>
      </c>
      <c r="O6" s="1">
        <v>1214</v>
      </c>
      <c r="P6" s="1">
        <v>1527</v>
      </c>
      <c r="Q6" s="1">
        <v>1528</v>
      </c>
      <c r="R6" s="1">
        <v>1529</v>
      </c>
      <c r="S6" s="1">
        <v>1531</v>
      </c>
    </row>
    <row r="7" spans="1:69">
      <c r="A7" s="10">
        <v>11435</v>
      </c>
      <c r="B7" s="10">
        <v>263865</v>
      </c>
      <c r="C7" s="9" t="s">
        <v>14</v>
      </c>
      <c r="D7" s="3" t="s">
        <v>15</v>
      </c>
      <c r="E7" s="3">
        <v>150</v>
      </c>
      <c r="F7" s="5">
        <v>136</v>
      </c>
      <c r="G7" s="5">
        <v>115</v>
      </c>
      <c r="H7" s="5">
        <v>136</v>
      </c>
      <c r="I7" s="5">
        <v>89</v>
      </c>
      <c r="J7" s="5">
        <v>110</v>
      </c>
      <c r="K7" s="5">
        <v>135</v>
      </c>
      <c r="L7" s="5">
        <v>111</v>
      </c>
      <c r="M7" s="5">
        <v>128</v>
      </c>
      <c r="N7" s="5">
        <v>131</v>
      </c>
      <c r="O7" s="5">
        <v>0</v>
      </c>
      <c r="P7" s="5">
        <v>150</v>
      </c>
      <c r="Q7" s="5">
        <v>142</v>
      </c>
      <c r="R7" s="5">
        <v>148</v>
      </c>
      <c r="S7" s="5">
        <v>138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11435</v>
      </c>
      <c r="B8" s="10">
        <v>263866</v>
      </c>
      <c r="C8" s="3" t="s">
        <v>14</v>
      </c>
      <c r="D8" s="3" t="s">
        <v>16</v>
      </c>
      <c r="E8" s="3">
        <v>85</v>
      </c>
      <c r="F8" s="5">
        <v>85</v>
      </c>
      <c r="G8" s="5">
        <v>50</v>
      </c>
      <c r="H8" s="5">
        <v>80</v>
      </c>
      <c r="I8" s="5">
        <v>75</v>
      </c>
      <c r="J8" s="5">
        <v>85</v>
      </c>
      <c r="K8" s="5">
        <v>80</v>
      </c>
      <c r="L8" s="5">
        <v>80</v>
      </c>
      <c r="M8" s="5">
        <v>85</v>
      </c>
      <c r="N8" s="5">
        <v>85</v>
      </c>
      <c r="O8" s="5">
        <v>0</v>
      </c>
      <c r="P8" s="5">
        <v>80</v>
      </c>
      <c r="Q8" s="5">
        <v>75</v>
      </c>
      <c r="R8" s="5">
        <v>70</v>
      </c>
      <c r="S8" s="5">
        <v>80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11435</v>
      </c>
      <c r="B9" s="10">
        <v>263867</v>
      </c>
      <c r="C9" s="3" t="s">
        <v>14</v>
      </c>
      <c r="D9" s="3" t="s">
        <v>17</v>
      </c>
      <c r="E9" s="3">
        <v>135</v>
      </c>
      <c r="F9" s="5">
        <v>135</v>
      </c>
      <c r="G9" s="5">
        <v>30</v>
      </c>
      <c r="H9" s="5">
        <v>130</v>
      </c>
      <c r="I9" s="5">
        <v>50</v>
      </c>
      <c r="J9" s="5">
        <v>40</v>
      </c>
      <c r="K9" s="5">
        <v>50</v>
      </c>
      <c r="L9" s="5">
        <v>5</v>
      </c>
      <c r="M9" s="5">
        <v>5</v>
      </c>
      <c r="N9" s="5">
        <v>135</v>
      </c>
      <c r="O9" s="5">
        <v>0</v>
      </c>
      <c r="P9" s="5">
        <v>135</v>
      </c>
      <c r="Q9" s="5">
        <v>130</v>
      </c>
      <c r="R9" s="5">
        <v>130</v>
      </c>
      <c r="S9" s="5">
        <v>125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11435</v>
      </c>
      <c r="B10" s="10">
        <v>263868</v>
      </c>
      <c r="C10" s="3" t="s">
        <v>14</v>
      </c>
      <c r="D10" s="3" t="s">
        <v>18</v>
      </c>
      <c r="E10" s="3">
        <v>135</v>
      </c>
      <c r="F10" s="5">
        <v>125</v>
      </c>
      <c r="G10" s="5">
        <v>50</v>
      </c>
      <c r="H10" s="5">
        <v>130</v>
      </c>
      <c r="I10" s="5">
        <v>100</v>
      </c>
      <c r="J10" s="5">
        <v>100</v>
      </c>
      <c r="K10" s="5">
        <v>90</v>
      </c>
      <c r="L10" s="5">
        <v>20</v>
      </c>
      <c r="M10" s="5">
        <v>20</v>
      </c>
      <c r="N10" s="5">
        <v>100</v>
      </c>
      <c r="O10" s="5">
        <v>0</v>
      </c>
      <c r="P10" s="5">
        <v>130</v>
      </c>
      <c r="Q10" s="5">
        <v>120</v>
      </c>
      <c r="R10" s="5">
        <v>80</v>
      </c>
      <c r="S10" s="5">
        <v>70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11435</v>
      </c>
      <c r="B11" s="10">
        <v>263869</v>
      </c>
      <c r="C11" s="3" t="s">
        <v>14</v>
      </c>
      <c r="D11" s="3" t="s">
        <v>19</v>
      </c>
      <c r="E11" s="3">
        <v>90</v>
      </c>
      <c r="F11" s="5">
        <v>90</v>
      </c>
      <c r="G11" s="5">
        <v>70</v>
      </c>
      <c r="H11" s="5">
        <v>90</v>
      </c>
      <c r="I11" s="5">
        <v>70</v>
      </c>
      <c r="J11" s="5">
        <v>90</v>
      </c>
      <c r="K11" s="5">
        <v>80</v>
      </c>
      <c r="L11" s="5">
        <v>60</v>
      </c>
      <c r="M11" s="5">
        <v>70</v>
      </c>
      <c r="N11" s="5">
        <v>90</v>
      </c>
      <c r="O11" s="5">
        <v>0</v>
      </c>
      <c r="P11" s="5">
        <v>90</v>
      </c>
      <c r="Q11" s="5">
        <v>80</v>
      </c>
      <c r="R11" s="5">
        <v>80</v>
      </c>
      <c r="S11" s="5">
        <v>80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11435</v>
      </c>
      <c r="B12" s="10">
        <v>263870</v>
      </c>
      <c r="C12" s="3" t="s">
        <v>14</v>
      </c>
      <c r="D12" s="3" t="s">
        <v>20</v>
      </c>
      <c r="E12" s="3">
        <v>90</v>
      </c>
      <c r="F12" s="5">
        <v>90</v>
      </c>
      <c r="G12" s="5">
        <v>70</v>
      </c>
      <c r="H12" s="5">
        <v>90</v>
      </c>
      <c r="I12" s="5">
        <v>30</v>
      </c>
      <c r="J12" s="5">
        <v>85</v>
      </c>
      <c r="K12" s="5">
        <v>80</v>
      </c>
      <c r="L12" s="5">
        <v>50</v>
      </c>
      <c r="M12" s="5">
        <v>80</v>
      </c>
      <c r="N12" s="5">
        <v>90</v>
      </c>
      <c r="O12" s="5">
        <v>0</v>
      </c>
      <c r="P12" s="5">
        <v>90</v>
      </c>
      <c r="Q12" s="5">
        <v>80</v>
      </c>
      <c r="R12" s="5">
        <v>80</v>
      </c>
      <c r="S12" s="5">
        <v>75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11435</v>
      </c>
      <c r="B13" s="10">
        <v>263871</v>
      </c>
      <c r="C13" s="3" t="s">
        <v>14</v>
      </c>
      <c r="D13" s="3" t="s">
        <v>21</v>
      </c>
      <c r="E13" s="3">
        <v>90</v>
      </c>
      <c r="F13" s="5">
        <v>90</v>
      </c>
      <c r="G13" s="5">
        <v>60</v>
      </c>
      <c r="H13" s="5">
        <v>50</v>
      </c>
      <c r="I13" s="5">
        <v>60</v>
      </c>
      <c r="J13" s="5">
        <v>20</v>
      </c>
      <c r="K13" s="5">
        <v>70</v>
      </c>
      <c r="L13" s="5">
        <v>60</v>
      </c>
      <c r="M13" s="5">
        <v>10</v>
      </c>
      <c r="N13" s="5">
        <v>20</v>
      </c>
      <c r="O13" s="5">
        <v>0</v>
      </c>
      <c r="P13" s="5">
        <v>90</v>
      </c>
      <c r="Q13" s="5">
        <v>70</v>
      </c>
      <c r="R13" s="5">
        <v>20</v>
      </c>
      <c r="S13" s="5">
        <v>70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11435</v>
      </c>
      <c r="B14" s="10">
        <v>263872</v>
      </c>
      <c r="C14" s="3" t="s">
        <v>14</v>
      </c>
      <c r="D14" s="3" t="s">
        <v>22</v>
      </c>
      <c r="E14" s="3">
        <v>225</v>
      </c>
      <c r="F14" s="5">
        <v>200</v>
      </c>
      <c r="G14" s="5">
        <v>100</v>
      </c>
      <c r="H14" s="5">
        <v>130</v>
      </c>
      <c r="I14" s="5">
        <v>150</v>
      </c>
      <c r="J14" s="5">
        <v>90</v>
      </c>
      <c r="K14" s="5">
        <v>100</v>
      </c>
      <c r="L14" s="5">
        <v>80</v>
      </c>
      <c r="M14" s="5">
        <v>10</v>
      </c>
      <c r="N14" s="5">
        <v>100</v>
      </c>
      <c r="O14" s="5">
        <v>0</v>
      </c>
      <c r="P14" s="5">
        <v>205</v>
      </c>
      <c r="Q14" s="5">
        <v>180</v>
      </c>
      <c r="R14" s="5">
        <v>140</v>
      </c>
      <c r="S14" s="5">
        <v>200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11435</v>
      </c>
      <c r="B15" s="10">
        <v>263873</v>
      </c>
      <c r="C15" s="11" t="s">
        <v>23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11435</v>
      </c>
      <c r="B16" s="10">
        <v>263874</v>
      </c>
      <c r="C16" s="11" t="s">
        <v>23</v>
      </c>
      <c r="D16" s="11" t="s">
        <v>25</v>
      </c>
      <c r="E16" s="11">
        <v>-10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951</v>
      </c>
      <c r="G19" s="13">
        <f>SUM($G$7:$G$16)</f>
        <v>545</v>
      </c>
      <c r="H19" s="13">
        <f>SUM($H$7:$H$16)</f>
        <v>836</v>
      </c>
      <c r="I19" s="13">
        <f>SUM($I$7:$I$16)</f>
        <v>624</v>
      </c>
      <c r="J19" s="13">
        <f>SUM($J$7:$J$16)</f>
        <v>620</v>
      </c>
      <c r="K19" s="13">
        <f>SUM($K$7:$K$16)</f>
        <v>685</v>
      </c>
      <c r="L19" s="13">
        <f>SUM($L$7:$L$16)</f>
        <v>466</v>
      </c>
      <c r="M19" s="13">
        <f>SUM($M$7:$M$16)</f>
        <v>408</v>
      </c>
      <c r="N19" s="13">
        <f>SUM($N$7:$N$16)</f>
        <v>751</v>
      </c>
      <c r="O19" s="13">
        <f>SUM($O$7:$O$16)</f>
        <v>0</v>
      </c>
      <c r="P19" s="13">
        <f>SUM($P$7:$P$16)</f>
        <v>970</v>
      </c>
      <c r="Q19" s="13">
        <f>SUM($Q$7:$Q$16)</f>
        <v>877</v>
      </c>
      <c r="R19" s="13">
        <f>SUM($R$7:$R$16)</f>
        <v>748</v>
      </c>
      <c r="S19" s="13">
        <f>SUM($S$7:$S$16)</f>
        <v>838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132" priority="3" stopIfTrue="1" operator="greaterThan">
      <formula>$E$7</formula>
    </cfRule>
    <cfRule type="cellIs" dxfId="131" priority="4" stopIfTrue="1" operator="equal">
      <formula>""</formula>
    </cfRule>
  </conditionalFormatting>
  <conditionalFormatting sqref="E8:S8">
    <cfRule type="cellIs" dxfId="130" priority="5" stopIfTrue="1" operator="greaterThan">
      <formula>$E$8</formula>
    </cfRule>
    <cfRule type="cellIs" dxfId="129" priority="6" stopIfTrue="1" operator="equal">
      <formula>""</formula>
    </cfRule>
  </conditionalFormatting>
  <conditionalFormatting sqref="E9:S9">
    <cfRule type="cellIs" dxfId="128" priority="7" stopIfTrue="1" operator="greaterThan">
      <formula>$E$9</formula>
    </cfRule>
    <cfRule type="cellIs" dxfId="127" priority="8" stopIfTrue="1" operator="equal">
      <formula>""</formula>
    </cfRule>
  </conditionalFormatting>
  <conditionalFormatting sqref="E10:S10">
    <cfRule type="cellIs" dxfId="126" priority="9" stopIfTrue="1" operator="greaterThan">
      <formula>$E$10</formula>
    </cfRule>
    <cfRule type="cellIs" dxfId="125" priority="10" stopIfTrue="1" operator="equal">
      <formula>""</formula>
    </cfRule>
  </conditionalFormatting>
  <conditionalFormatting sqref="E11:S11">
    <cfRule type="cellIs" dxfId="124" priority="11" stopIfTrue="1" operator="greaterThan">
      <formula>$E$11</formula>
    </cfRule>
    <cfRule type="cellIs" dxfId="123" priority="12" stopIfTrue="1" operator="equal">
      <formula>""</formula>
    </cfRule>
  </conditionalFormatting>
  <conditionalFormatting sqref="E12:S12">
    <cfRule type="cellIs" dxfId="122" priority="13" stopIfTrue="1" operator="greaterThan">
      <formula>$E$12</formula>
    </cfRule>
    <cfRule type="cellIs" dxfId="121" priority="14" stopIfTrue="1" operator="equal">
      <formula>""</formula>
    </cfRule>
  </conditionalFormatting>
  <conditionalFormatting sqref="E13:S13">
    <cfRule type="cellIs" dxfId="120" priority="15" stopIfTrue="1" operator="greaterThan">
      <formula>$E$13</formula>
    </cfRule>
    <cfRule type="cellIs" dxfId="119" priority="16" stopIfTrue="1" operator="equal">
      <formula>""</formula>
    </cfRule>
  </conditionalFormatting>
  <conditionalFormatting sqref="E14:S14">
    <cfRule type="cellIs" dxfId="118" priority="17" stopIfTrue="1" operator="greaterThan">
      <formula>$E$14</formula>
    </cfRule>
    <cfRule type="cellIs" dxfId="117" priority="18" stopIfTrue="1" operator="equal">
      <formula>""</formula>
    </cfRule>
  </conditionalFormatting>
  <conditionalFormatting sqref="E15:S15">
    <cfRule type="cellIs" dxfId="116" priority="19" stopIfTrue="1" operator="lessThan">
      <formula>$E$15</formula>
    </cfRule>
    <cfRule type="cellIs" dxfId="115" priority="20" stopIfTrue="1" operator="greaterThan">
      <formula>0</formula>
    </cfRule>
  </conditionalFormatting>
  <conditionalFormatting sqref="E16:S16">
    <cfRule type="cellIs" dxfId="114" priority="21" stopIfTrue="1" operator="lessThan">
      <formula>$E$16</formula>
    </cfRule>
    <cfRule type="cellIs" dxfId="113" priority="22" stopIfTrue="1" operator="greaterThan">
      <formula>0</formula>
    </cfRule>
  </conditionalFormatting>
  <conditionalFormatting sqref="C19:S19">
    <cfRule type="cellIs" dxfId="112" priority="23" stopIfTrue="1" operator="equal">
      <formula>$D$21</formula>
    </cfRule>
    <cfRule type="cellIs" dxfId="111" priority="24" stopIfTrue="1" operator="equal">
      <formula>$D$22</formula>
    </cfRule>
    <cfRule type="cellIs" dxfId="110" priority="25" stopIfTrue="1" operator="equal">
      <formula>$D$23</formula>
    </cfRule>
    <cfRule type="cellIs" dxfId="109" priority="26" stopIfTrue="1" operator="equal">
      <formula>$D$24</formula>
    </cfRule>
    <cfRule type="cellIs" dxfId="108" priority="27" stopIfTrue="1" operator="equal">
      <formula>$D$25</formula>
    </cfRule>
  </conditionalFormatting>
  <conditionalFormatting sqref="F7:S7">
    <cfRule type="cellIs" dxfId="7" priority="1" stopIfTrue="1" operator="greaterThan">
      <formula>$E$7</formula>
    </cfRule>
    <cfRule type="cellIs" dxfId="6" priority="2" stopIfTrue="1" operator="equal">
      <formula>""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1154</v>
      </c>
      <c r="K6" s="1">
        <v>1155</v>
      </c>
      <c r="L6" s="1">
        <v>1156</v>
      </c>
      <c r="M6" s="1">
        <v>1157</v>
      </c>
      <c r="N6" s="1">
        <v>1212</v>
      </c>
      <c r="O6" s="1">
        <v>1214</v>
      </c>
      <c r="P6" s="1">
        <v>1527</v>
      </c>
      <c r="Q6" s="1">
        <v>1528</v>
      </c>
      <c r="R6" s="1">
        <v>1529</v>
      </c>
      <c r="S6" s="1">
        <v>1531</v>
      </c>
    </row>
    <row r="7" spans="1:69">
      <c r="A7" s="10">
        <v>11435</v>
      </c>
      <c r="B7" s="10">
        <v>263865</v>
      </c>
      <c r="C7" s="9" t="s">
        <v>14</v>
      </c>
      <c r="D7" s="3" t="s">
        <v>15</v>
      </c>
      <c r="E7" s="3">
        <v>150</v>
      </c>
      <c r="F7" s="5">
        <v>136</v>
      </c>
      <c r="G7" s="5">
        <v>115</v>
      </c>
      <c r="H7" s="5">
        <v>136</v>
      </c>
      <c r="I7" s="5">
        <v>89</v>
      </c>
      <c r="J7" s="5">
        <v>110</v>
      </c>
      <c r="K7" s="5">
        <v>135</v>
      </c>
      <c r="L7" s="5">
        <v>111</v>
      </c>
      <c r="M7" s="5">
        <v>128</v>
      </c>
      <c r="N7" s="5">
        <v>131</v>
      </c>
      <c r="O7" s="5">
        <v>0</v>
      </c>
      <c r="P7" s="5">
        <v>150</v>
      </c>
      <c r="Q7" s="5">
        <v>142</v>
      </c>
      <c r="R7" s="5">
        <v>148</v>
      </c>
      <c r="S7" s="5">
        <v>138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11435</v>
      </c>
      <c r="B8" s="10">
        <v>263866</v>
      </c>
      <c r="C8" s="3" t="s">
        <v>14</v>
      </c>
      <c r="D8" s="3" t="s">
        <v>16</v>
      </c>
      <c r="E8" s="3">
        <v>85</v>
      </c>
      <c r="F8" s="5">
        <v>85</v>
      </c>
      <c r="G8" s="5">
        <v>80</v>
      </c>
      <c r="H8" s="5">
        <v>85</v>
      </c>
      <c r="I8" s="5">
        <v>80</v>
      </c>
      <c r="J8" s="5">
        <v>85</v>
      </c>
      <c r="K8" s="5">
        <v>85</v>
      </c>
      <c r="L8" s="5">
        <v>85</v>
      </c>
      <c r="M8" s="5">
        <v>85</v>
      </c>
      <c r="N8" s="5">
        <v>80</v>
      </c>
      <c r="O8" s="5">
        <v>0</v>
      </c>
      <c r="P8" s="5">
        <v>85</v>
      </c>
      <c r="Q8" s="5">
        <v>85</v>
      </c>
      <c r="R8" s="5">
        <v>85</v>
      </c>
      <c r="S8" s="5">
        <v>85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11435</v>
      </c>
      <c r="B9" s="10">
        <v>263867</v>
      </c>
      <c r="C9" s="3" t="s">
        <v>14</v>
      </c>
      <c r="D9" s="3" t="s">
        <v>17</v>
      </c>
      <c r="E9" s="3">
        <v>135</v>
      </c>
      <c r="F9" s="5">
        <v>125</v>
      </c>
      <c r="G9" s="5">
        <v>120</v>
      </c>
      <c r="H9" s="5">
        <v>120</v>
      </c>
      <c r="I9" s="5">
        <v>80</v>
      </c>
      <c r="J9" s="5">
        <v>110</v>
      </c>
      <c r="K9" s="5">
        <v>110</v>
      </c>
      <c r="L9" s="5">
        <v>90</v>
      </c>
      <c r="M9" s="5">
        <v>50</v>
      </c>
      <c r="N9" s="5">
        <v>90</v>
      </c>
      <c r="O9" s="5">
        <v>0</v>
      </c>
      <c r="P9" s="5">
        <v>125</v>
      </c>
      <c r="Q9" s="5">
        <v>115</v>
      </c>
      <c r="R9" s="5">
        <v>125</v>
      </c>
      <c r="S9" s="5">
        <v>130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11435</v>
      </c>
      <c r="B10" s="10">
        <v>263868</v>
      </c>
      <c r="C10" s="3" t="s">
        <v>14</v>
      </c>
      <c r="D10" s="3" t="s">
        <v>18</v>
      </c>
      <c r="E10" s="3">
        <v>135</v>
      </c>
      <c r="F10" s="5">
        <v>135</v>
      </c>
      <c r="G10" s="5">
        <v>130</v>
      </c>
      <c r="H10" s="5">
        <v>135</v>
      </c>
      <c r="I10" s="5">
        <v>125</v>
      </c>
      <c r="J10" s="5">
        <v>130</v>
      </c>
      <c r="K10" s="5">
        <v>135</v>
      </c>
      <c r="L10" s="5">
        <v>130</v>
      </c>
      <c r="M10" s="5">
        <v>135</v>
      </c>
      <c r="N10" s="5">
        <v>130</v>
      </c>
      <c r="O10" s="5">
        <v>0</v>
      </c>
      <c r="P10" s="5">
        <v>135</v>
      </c>
      <c r="Q10" s="5">
        <v>130</v>
      </c>
      <c r="R10" s="5">
        <v>130</v>
      </c>
      <c r="S10" s="5">
        <v>130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11435</v>
      </c>
      <c r="B11" s="10">
        <v>263869</v>
      </c>
      <c r="C11" s="3" t="s">
        <v>14</v>
      </c>
      <c r="D11" s="3" t="s">
        <v>19</v>
      </c>
      <c r="E11" s="3">
        <v>90</v>
      </c>
      <c r="F11" s="5">
        <v>90</v>
      </c>
      <c r="G11" s="5">
        <v>85</v>
      </c>
      <c r="H11" s="5">
        <v>90</v>
      </c>
      <c r="I11" s="5">
        <v>85</v>
      </c>
      <c r="J11" s="5">
        <v>90</v>
      </c>
      <c r="K11" s="5">
        <v>90</v>
      </c>
      <c r="L11" s="5">
        <v>90</v>
      </c>
      <c r="M11" s="5">
        <v>85</v>
      </c>
      <c r="N11" s="5">
        <v>90</v>
      </c>
      <c r="O11" s="5">
        <v>0</v>
      </c>
      <c r="P11" s="5">
        <v>90</v>
      </c>
      <c r="Q11" s="5">
        <v>90</v>
      </c>
      <c r="R11" s="5">
        <v>90</v>
      </c>
      <c r="S11" s="5">
        <v>90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11435</v>
      </c>
      <c r="B12" s="10">
        <v>263870</v>
      </c>
      <c r="C12" s="3" t="s">
        <v>14</v>
      </c>
      <c r="D12" s="3" t="s">
        <v>20</v>
      </c>
      <c r="E12" s="3">
        <v>90</v>
      </c>
      <c r="F12" s="5">
        <v>90</v>
      </c>
      <c r="G12" s="5">
        <v>80</v>
      </c>
      <c r="H12" s="5">
        <v>85</v>
      </c>
      <c r="I12" s="5">
        <v>85</v>
      </c>
      <c r="J12" s="5">
        <v>90</v>
      </c>
      <c r="K12" s="5">
        <v>90</v>
      </c>
      <c r="L12" s="5">
        <v>85</v>
      </c>
      <c r="M12" s="5">
        <v>85</v>
      </c>
      <c r="N12" s="5">
        <v>90</v>
      </c>
      <c r="O12" s="5">
        <v>0</v>
      </c>
      <c r="P12" s="5">
        <v>90</v>
      </c>
      <c r="Q12" s="5">
        <v>90</v>
      </c>
      <c r="R12" s="5">
        <v>85</v>
      </c>
      <c r="S12" s="5">
        <v>85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11435</v>
      </c>
      <c r="B13" s="10">
        <v>263871</v>
      </c>
      <c r="C13" s="3" t="s">
        <v>14</v>
      </c>
      <c r="D13" s="3" t="s">
        <v>21</v>
      </c>
      <c r="E13" s="3">
        <v>90</v>
      </c>
      <c r="F13" s="5">
        <v>90</v>
      </c>
      <c r="G13" s="5">
        <v>80</v>
      </c>
      <c r="H13" s="5">
        <v>60</v>
      </c>
      <c r="I13" s="5">
        <v>70</v>
      </c>
      <c r="J13" s="5">
        <v>30</v>
      </c>
      <c r="K13" s="5">
        <v>75</v>
      </c>
      <c r="L13" s="5">
        <v>89</v>
      </c>
      <c r="M13" s="5">
        <v>65</v>
      </c>
      <c r="N13" s="5">
        <v>30</v>
      </c>
      <c r="O13" s="5">
        <v>0</v>
      </c>
      <c r="P13" s="5">
        <v>90</v>
      </c>
      <c r="Q13" s="5">
        <v>85</v>
      </c>
      <c r="R13" s="5">
        <v>50</v>
      </c>
      <c r="S13" s="5">
        <v>80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11435</v>
      </c>
      <c r="B14" s="10">
        <v>263872</v>
      </c>
      <c r="C14" s="3" t="s">
        <v>14</v>
      </c>
      <c r="D14" s="3" t="s">
        <v>22</v>
      </c>
      <c r="E14" s="3">
        <v>225</v>
      </c>
      <c r="F14" s="5">
        <v>200</v>
      </c>
      <c r="G14" s="5">
        <v>130</v>
      </c>
      <c r="H14" s="5">
        <v>150</v>
      </c>
      <c r="I14" s="5">
        <v>160</v>
      </c>
      <c r="J14" s="5">
        <v>150</v>
      </c>
      <c r="K14" s="5">
        <v>160</v>
      </c>
      <c r="L14" s="5">
        <v>140</v>
      </c>
      <c r="M14" s="5">
        <v>110</v>
      </c>
      <c r="N14" s="5">
        <v>150</v>
      </c>
      <c r="O14" s="5">
        <v>0</v>
      </c>
      <c r="P14" s="5">
        <v>200</v>
      </c>
      <c r="Q14" s="5">
        <v>160</v>
      </c>
      <c r="R14" s="5">
        <v>150</v>
      </c>
      <c r="S14" s="5">
        <v>160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11435</v>
      </c>
      <c r="B15" s="10">
        <v>263873</v>
      </c>
      <c r="C15" s="11" t="s">
        <v>23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11435</v>
      </c>
      <c r="B16" s="10">
        <v>263874</v>
      </c>
      <c r="C16" s="11" t="s">
        <v>23</v>
      </c>
      <c r="D16" s="11" t="s">
        <v>25</v>
      </c>
      <c r="E16" s="11">
        <v>-10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951</v>
      </c>
      <c r="G19" s="13">
        <f>SUM($G$7:$G$16)</f>
        <v>820</v>
      </c>
      <c r="H19" s="13">
        <f>SUM($H$7:$H$16)</f>
        <v>861</v>
      </c>
      <c r="I19" s="13">
        <f>SUM($I$7:$I$16)</f>
        <v>774</v>
      </c>
      <c r="J19" s="13">
        <f>SUM($J$7:$J$16)</f>
        <v>795</v>
      </c>
      <c r="K19" s="13">
        <f>SUM($K$7:$K$16)</f>
        <v>880</v>
      </c>
      <c r="L19" s="13">
        <f>SUM($L$7:$L$16)</f>
        <v>820</v>
      </c>
      <c r="M19" s="13">
        <f>SUM($M$7:$M$16)</f>
        <v>743</v>
      </c>
      <c r="N19" s="13">
        <f>SUM($N$7:$N$16)</f>
        <v>791</v>
      </c>
      <c r="O19" s="13">
        <f>SUM($O$7:$O$16)</f>
        <v>0</v>
      </c>
      <c r="P19" s="13">
        <f>SUM($P$7:$P$16)</f>
        <v>965</v>
      </c>
      <c r="Q19" s="13">
        <f>SUM($Q$7:$Q$16)</f>
        <v>897</v>
      </c>
      <c r="R19" s="13">
        <f>SUM($R$7:$R$16)</f>
        <v>863</v>
      </c>
      <c r="S19" s="13">
        <f>SUM($S$7:$S$16)</f>
        <v>898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107" priority="3" stopIfTrue="1" operator="greaterThan">
      <formula>$E$7</formula>
    </cfRule>
    <cfRule type="cellIs" dxfId="106" priority="4" stopIfTrue="1" operator="equal">
      <formula>""</formula>
    </cfRule>
  </conditionalFormatting>
  <conditionalFormatting sqref="E8:S8">
    <cfRule type="cellIs" dxfId="105" priority="5" stopIfTrue="1" operator="greaterThan">
      <formula>$E$8</formula>
    </cfRule>
    <cfRule type="cellIs" dxfId="104" priority="6" stopIfTrue="1" operator="equal">
      <formula>""</formula>
    </cfRule>
  </conditionalFormatting>
  <conditionalFormatting sqref="E9:S9">
    <cfRule type="cellIs" dxfId="103" priority="7" stopIfTrue="1" operator="greaterThan">
      <formula>$E$9</formula>
    </cfRule>
    <cfRule type="cellIs" dxfId="102" priority="8" stopIfTrue="1" operator="equal">
      <formula>""</formula>
    </cfRule>
  </conditionalFormatting>
  <conditionalFormatting sqref="E10:S10">
    <cfRule type="cellIs" dxfId="101" priority="9" stopIfTrue="1" operator="greaterThan">
      <formula>$E$10</formula>
    </cfRule>
    <cfRule type="cellIs" dxfId="100" priority="10" stopIfTrue="1" operator="equal">
      <formula>""</formula>
    </cfRule>
  </conditionalFormatting>
  <conditionalFormatting sqref="E11:S11">
    <cfRule type="cellIs" dxfId="99" priority="11" stopIfTrue="1" operator="greaterThan">
      <formula>$E$11</formula>
    </cfRule>
    <cfRule type="cellIs" dxfId="98" priority="12" stopIfTrue="1" operator="equal">
      <formula>""</formula>
    </cfRule>
  </conditionalFormatting>
  <conditionalFormatting sqref="E12:S12">
    <cfRule type="cellIs" dxfId="97" priority="13" stopIfTrue="1" operator="greaterThan">
      <formula>$E$12</formula>
    </cfRule>
    <cfRule type="cellIs" dxfId="96" priority="14" stopIfTrue="1" operator="equal">
      <formula>""</formula>
    </cfRule>
  </conditionalFormatting>
  <conditionalFormatting sqref="E13:S13">
    <cfRule type="cellIs" dxfId="95" priority="15" stopIfTrue="1" operator="greaterThan">
      <formula>$E$13</formula>
    </cfRule>
    <cfRule type="cellIs" dxfId="94" priority="16" stopIfTrue="1" operator="equal">
      <formula>""</formula>
    </cfRule>
  </conditionalFormatting>
  <conditionalFormatting sqref="E14:S14">
    <cfRule type="cellIs" dxfId="93" priority="17" stopIfTrue="1" operator="greaterThan">
      <formula>$E$14</formula>
    </cfRule>
    <cfRule type="cellIs" dxfId="92" priority="18" stopIfTrue="1" operator="equal">
      <formula>""</formula>
    </cfRule>
  </conditionalFormatting>
  <conditionalFormatting sqref="E15:S15">
    <cfRule type="cellIs" dxfId="91" priority="19" stopIfTrue="1" operator="lessThan">
      <formula>$E$15</formula>
    </cfRule>
    <cfRule type="cellIs" dxfId="90" priority="20" stopIfTrue="1" operator="greaterThan">
      <formula>0</formula>
    </cfRule>
  </conditionalFormatting>
  <conditionalFormatting sqref="E16:S16">
    <cfRule type="cellIs" dxfId="89" priority="21" stopIfTrue="1" operator="lessThan">
      <formula>$E$16</formula>
    </cfRule>
    <cfRule type="cellIs" dxfId="88" priority="22" stopIfTrue="1" operator="greaterThan">
      <formula>0</formula>
    </cfRule>
  </conditionalFormatting>
  <conditionalFormatting sqref="C19:S19">
    <cfRule type="cellIs" dxfId="87" priority="23" stopIfTrue="1" operator="equal">
      <formula>$D$21</formula>
    </cfRule>
    <cfRule type="cellIs" dxfId="86" priority="24" stopIfTrue="1" operator="equal">
      <formula>$D$22</formula>
    </cfRule>
    <cfRule type="cellIs" dxfId="85" priority="25" stopIfTrue="1" operator="equal">
      <formula>$D$23</formula>
    </cfRule>
    <cfRule type="cellIs" dxfId="84" priority="26" stopIfTrue="1" operator="equal">
      <formula>$D$24</formula>
    </cfRule>
    <cfRule type="cellIs" dxfId="83" priority="27" stopIfTrue="1" operator="equal">
      <formula>$D$25</formula>
    </cfRule>
  </conditionalFormatting>
  <conditionalFormatting sqref="F7:S7">
    <cfRule type="cellIs" dxfId="5" priority="1" stopIfTrue="1" operator="greaterThan">
      <formula>$E$7</formula>
    </cfRule>
    <cfRule type="cellIs" dxfId="4" priority="2" stopIfTrue="1" operator="equal">
      <formula>""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1154</v>
      </c>
      <c r="K6" s="1">
        <v>1155</v>
      </c>
      <c r="L6" s="1">
        <v>1156</v>
      </c>
      <c r="M6" s="1">
        <v>1157</v>
      </c>
      <c r="N6" s="1">
        <v>1212</v>
      </c>
      <c r="O6" s="1">
        <v>1214</v>
      </c>
      <c r="P6" s="1">
        <v>1527</v>
      </c>
      <c r="Q6" s="1">
        <v>1528</v>
      </c>
      <c r="R6" s="1">
        <v>1529</v>
      </c>
      <c r="S6" s="1">
        <v>1531</v>
      </c>
    </row>
    <row r="7" spans="1:69">
      <c r="A7" s="10">
        <v>11435</v>
      </c>
      <c r="B7" s="10">
        <v>263865</v>
      </c>
      <c r="C7" s="9" t="s">
        <v>14</v>
      </c>
      <c r="D7" s="3" t="s">
        <v>15</v>
      </c>
      <c r="E7" s="3">
        <v>150</v>
      </c>
      <c r="F7" s="5">
        <v>136</v>
      </c>
      <c r="G7" s="5">
        <v>115</v>
      </c>
      <c r="H7" s="5">
        <v>136</v>
      </c>
      <c r="I7" s="5">
        <v>89</v>
      </c>
      <c r="J7" s="5">
        <v>110</v>
      </c>
      <c r="K7" s="5">
        <v>135</v>
      </c>
      <c r="L7" s="5">
        <v>111</v>
      </c>
      <c r="M7" s="5">
        <v>128</v>
      </c>
      <c r="N7" s="5">
        <v>131</v>
      </c>
      <c r="O7" s="5">
        <v>0</v>
      </c>
      <c r="P7" s="5">
        <v>150</v>
      </c>
      <c r="Q7" s="5">
        <v>142</v>
      </c>
      <c r="R7" s="5">
        <v>148</v>
      </c>
      <c r="S7" s="5">
        <v>138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11435</v>
      </c>
      <c r="B8" s="10">
        <v>263866</v>
      </c>
      <c r="C8" s="3" t="s">
        <v>14</v>
      </c>
      <c r="D8" s="3" t="s">
        <v>16</v>
      </c>
      <c r="E8" s="3">
        <v>85</v>
      </c>
      <c r="F8" s="5">
        <v>85</v>
      </c>
      <c r="G8" s="5">
        <v>75</v>
      </c>
      <c r="H8" s="5">
        <v>85</v>
      </c>
      <c r="I8" s="5">
        <v>75</v>
      </c>
      <c r="J8" s="5">
        <v>85</v>
      </c>
      <c r="K8" s="5">
        <v>75</v>
      </c>
      <c r="L8" s="5">
        <v>85</v>
      </c>
      <c r="M8" s="5">
        <v>85</v>
      </c>
      <c r="N8" s="5">
        <v>85</v>
      </c>
      <c r="O8" s="5">
        <v>0</v>
      </c>
      <c r="P8" s="5">
        <v>85</v>
      </c>
      <c r="Q8" s="5">
        <v>85</v>
      </c>
      <c r="R8" s="5">
        <v>85</v>
      </c>
      <c r="S8" s="5">
        <v>85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11435</v>
      </c>
      <c r="B9" s="10">
        <v>263867</v>
      </c>
      <c r="C9" s="3" t="s">
        <v>14</v>
      </c>
      <c r="D9" s="3" t="s">
        <v>17</v>
      </c>
      <c r="E9" s="3">
        <v>135</v>
      </c>
      <c r="F9" s="5">
        <v>100</v>
      </c>
      <c r="G9" s="5">
        <v>40</v>
      </c>
      <c r="H9" s="5">
        <v>40</v>
      </c>
      <c r="I9" s="5">
        <v>80</v>
      </c>
      <c r="J9" s="5">
        <v>20</v>
      </c>
      <c r="K9" s="5">
        <v>70</v>
      </c>
      <c r="L9" s="5">
        <v>20</v>
      </c>
      <c r="M9" s="5">
        <v>10</v>
      </c>
      <c r="N9" s="5">
        <v>10</v>
      </c>
      <c r="O9" s="5">
        <v>0</v>
      </c>
      <c r="P9" s="5">
        <v>100</v>
      </c>
      <c r="Q9" s="5">
        <v>50</v>
      </c>
      <c r="R9" s="5">
        <v>50</v>
      </c>
      <c r="S9" s="5">
        <v>50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11435</v>
      </c>
      <c r="B10" s="10">
        <v>263868</v>
      </c>
      <c r="C10" s="3" t="s">
        <v>14</v>
      </c>
      <c r="D10" s="3" t="s">
        <v>18</v>
      </c>
      <c r="E10" s="3">
        <v>135</v>
      </c>
      <c r="F10" s="5">
        <v>100</v>
      </c>
      <c r="G10" s="5">
        <v>20</v>
      </c>
      <c r="H10" s="5">
        <v>20</v>
      </c>
      <c r="I10" s="5">
        <v>30</v>
      </c>
      <c r="J10" s="5">
        <v>20</v>
      </c>
      <c r="K10" s="5">
        <v>30</v>
      </c>
      <c r="L10" s="5">
        <v>20</v>
      </c>
      <c r="M10" s="5">
        <v>10</v>
      </c>
      <c r="N10" s="5">
        <v>10</v>
      </c>
      <c r="O10" s="5">
        <v>0</v>
      </c>
      <c r="P10" s="5">
        <v>90</v>
      </c>
      <c r="Q10" s="5">
        <v>20</v>
      </c>
      <c r="R10" s="5">
        <v>10</v>
      </c>
      <c r="S10" s="5">
        <v>10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11435</v>
      </c>
      <c r="B11" s="10">
        <v>263869</v>
      </c>
      <c r="C11" s="3" t="s">
        <v>14</v>
      </c>
      <c r="D11" s="3" t="s">
        <v>19</v>
      </c>
      <c r="E11" s="3">
        <v>90</v>
      </c>
      <c r="F11" s="5">
        <v>90</v>
      </c>
      <c r="G11" s="5">
        <v>70</v>
      </c>
      <c r="H11" s="5">
        <v>90</v>
      </c>
      <c r="I11" s="5">
        <v>90</v>
      </c>
      <c r="J11" s="5">
        <v>90</v>
      </c>
      <c r="K11" s="5">
        <v>70</v>
      </c>
      <c r="L11" s="5">
        <v>90</v>
      </c>
      <c r="M11" s="5">
        <v>70</v>
      </c>
      <c r="N11" s="5">
        <v>90</v>
      </c>
      <c r="O11" s="5">
        <v>0</v>
      </c>
      <c r="P11" s="5">
        <v>90</v>
      </c>
      <c r="Q11" s="5">
        <v>90</v>
      </c>
      <c r="R11" s="5">
        <v>90</v>
      </c>
      <c r="S11" s="5">
        <v>90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11435</v>
      </c>
      <c r="B12" s="10">
        <v>263870</v>
      </c>
      <c r="C12" s="3" t="s">
        <v>14</v>
      </c>
      <c r="D12" s="3" t="s">
        <v>20</v>
      </c>
      <c r="E12" s="3">
        <v>90</v>
      </c>
      <c r="F12" s="5">
        <v>90</v>
      </c>
      <c r="G12" s="5">
        <v>60</v>
      </c>
      <c r="H12" s="5">
        <v>80</v>
      </c>
      <c r="I12" s="5">
        <v>80</v>
      </c>
      <c r="J12" s="5">
        <v>90</v>
      </c>
      <c r="K12" s="5">
        <v>80</v>
      </c>
      <c r="L12" s="5">
        <v>80</v>
      </c>
      <c r="M12" s="5">
        <v>90</v>
      </c>
      <c r="N12" s="5">
        <v>80</v>
      </c>
      <c r="O12" s="5">
        <v>0</v>
      </c>
      <c r="P12" s="5">
        <v>90</v>
      </c>
      <c r="Q12" s="5">
        <v>80</v>
      </c>
      <c r="R12" s="5">
        <v>70</v>
      </c>
      <c r="S12" s="5">
        <v>70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11435</v>
      </c>
      <c r="B13" s="10">
        <v>263871</v>
      </c>
      <c r="C13" s="3" t="s">
        <v>14</v>
      </c>
      <c r="D13" s="3" t="s">
        <v>21</v>
      </c>
      <c r="E13" s="3">
        <v>90</v>
      </c>
      <c r="F13" s="5">
        <v>80</v>
      </c>
      <c r="G13" s="5">
        <v>20</v>
      </c>
      <c r="H13" s="5">
        <v>20</v>
      </c>
      <c r="I13" s="5">
        <v>20</v>
      </c>
      <c r="J13" s="5">
        <v>20</v>
      </c>
      <c r="K13" s="5">
        <v>30</v>
      </c>
      <c r="L13" s="5">
        <v>20</v>
      </c>
      <c r="M13" s="5">
        <v>10</v>
      </c>
      <c r="N13" s="5">
        <v>10</v>
      </c>
      <c r="O13" s="5">
        <v>0</v>
      </c>
      <c r="P13" s="5">
        <v>80</v>
      </c>
      <c r="Q13" s="5">
        <v>75</v>
      </c>
      <c r="R13" s="5">
        <v>50</v>
      </c>
      <c r="S13" s="5">
        <v>50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11435</v>
      </c>
      <c r="B14" s="10">
        <v>263872</v>
      </c>
      <c r="C14" s="3" t="s">
        <v>14</v>
      </c>
      <c r="D14" s="3" t="s">
        <v>22</v>
      </c>
      <c r="E14" s="3">
        <v>225</v>
      </c>
      <c r="F14" s="5">
        <v>225</v>
      </c>
      <c r="G14" s="5">
        <v>150</v>
      </c>
      <c r="H14" s="5">
        <v>100</v>
      </c>
      <c r="I14" s="5">
        <v>75</v>
      </c>
      <c r="J14" s="5">
        <v>100</v>
      </c>
      <c r="K14" s="5">
        <v>100</v>
      </c>
      <c r="L14" s="5">
        <v>150</v>
      </c>
      <c r="M14" s="5">
        <v>75</v>
      </c>
      <c r="N14" s="5">
        <v>75</v>
      </c>
      <c r="O14" s="5">
        <v>0</v>
      </c>
      <c r="P14" s="5">
        <v>225</v>
      </c>
      <c r="Q14" s="5">
        <v>100</v>
      </c>
      <c r="R14" s="5">
        <v>75</v>
      </c>
      <c r="S14" s="5">
        <v>50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11435</v>
      </c>
      <c r="B15" s="10">
        <v>263873</v>
      </c>
      <c r="C15" s="11" t="s">
        <v>23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11435</v>
      </c>
      <c r="B16" s="10">
        <v>263874</v>
      </c>
      <c r="C16" s="11" t="s">
        <v>23</v>
      </c>
      <c r="D16" s="11" t="s">
        <v>25</v>
      </c>
      <c r="E16" s="11">
        <v>-10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906</v>
      </c>
      <c r="G19" s="13">
        <f>SUM($G$7:$G$16)</f>
        <v>550</v>
      </c>
      <c r="H19" s="13">
        <f>SUM($H$7:$H$16)</f>
        <v>571</v>
      </c>
      <c r="I19" s="13">
        <f>SUM($I$7:$I$16)</f>
        <v>539</v>
      </c>
      <c r="J19" s="13">
        <f>SUM($J$7:$J$16)</f>
        <v>535</v>
      </c>
      <c r="K19" s="13">
        <f>SUM($K$7:$K$16)</f>
        <v>590</v>
      </c>
      <c r="L19" s="13">
        <f>SUM($L$7:$L$16)</f>
        <v>576</v>
      </c>
      <c r="M19" s="13">
        <f>SUM($M$7:$M$16)</f>
        <v>478</v>
      </c>
      <c r="N19" s="13">
        <f>SUM($N$7:$N$16)</f>
        <v>491</v>
      </c>
      <c r="O19" s="13">
        <f>SUM($O$7:$O$16)</f>
        <v>0</v>
      </c>
      <c r="P19" s="13">
        <f>SUM($P$7:$P$16)</f>
        <v>910</v>
      </c>
      <c r="Q19" s="13">
        <f>SUM($Q$7:$Q$16)</f>
        <v>642</v>
      </c>
      <c r="R19" s="13">
        <f>SUM($R$7:$R$16)</f>
        <v>578</v>
      </c>
      <c r="S19" s="13">
        <f>SUM($S$7:$S$16)</f>
        <v>543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82" priority="3" stopIfTrue="1" operator="greaterThan">
      <formula>$E$7</formula>
    </cfRule>
    <cfRule type="cellIs" dxfId="81" priority="4" stopIfTrue="1" operator="equal">
      <formula>""</formula>
    </cfRule>
  </conditionalFormatting>
  <conditionalFormatting sqref="E8:S8">
    <cfRule type="cellIs" dxfId="80" priority="5" stopIfTrue="1" operator="greaterThan">
      <formula>$E$8</formula>
    </cfRule>
    <cfRule type="cellIs" dxfId="79" priority="6" stopIfTrue="1" operator="equal">
      <formula>""</formula>
    </cfRule>
  </conditionalFormatting>
  <conditionalFormatting sqref="E9:S9">
    <cfRule type="cellIs" dxfId="78" priority="7" stopIfTrue="1" operator="greaterThan">
      <formula>$E$9</formula>
    </cfRule>
    <cfRule type="cellIs" dxfId="77" priority="8" stopIfTrue="1" operator="equal">
      <formula>""</formula>
    </cfRule>
  </conditionalFormatting>
  <conditionalFormatting sqref="E10:S10">
    <cfRule type="cellIs" dxfId="76" priority="9" stopIfTrue="1" operator="greaterThan">
      <formula>$E$10</formula>
    </cfRule>
    <cfRule type="cellIs" dxfId="75" priority="10" stopIfTrue="1" operator="equal">
      <formula>""</formula>
    </cfRule>
  </conditionalFormatting>
  <conditionalFormatting sqref="E11:S11">
    <cfRule type="cellIs" dxfId="74" priority="11" stopIfTrue="1" operator="greaterThan">
      <formula>$E$11</formula>
    </cfRule>
    <cfRule type="cellIs" dxfId="73" priority="12" stopIfTrue="1" operator="equal">
      <formula>""</formula>
    </cfRule>
  </conditionalFormatting>
  <conditionalFormatting sqref="E12:S12">
    <cfRule type="cellIs" dxfId="72" priority="13" stopIfTrue="1" operator="greaterThan">
      <formula>$E$12</formula>
    </cfRule>
    <cfRule type="cellIs" dxfId="71" priority="14" stopIfTrue="1" operator="equal">
      <formula>""</formula>
    </cfRule>
  </conditionalFormatting>
  <conditionalFormatting sqref="E13:S13">
    <cfRule type="cellIs" dxfId="70" priority="15" stopIfTrue="1" operator="greaterThan">
      <formula>$E$13</formula>
    </cfRule>
    <cfRule type="cellIs" dxfId="69" priority="16" stopIfTrue="1" operator="equal">
      <formula>""</formula>
    </cfRule>
  </conditionalFormatting>
  <conditionalFormatting sqref="E14:S14">
    <cfRule type="cellIs" dxfId="68" priority="17" stopIfTrue="1" operator="greaterThan">
      <formula>$E$14</formula>
    </cfRule>
    <cfRule type="cellIs" dxfId="67" priority="18" stopIfTrue="1" operator="equal">
      <formula>""</formula>
    </cfRule>
  </conditionalFormatting>
  <conditionalFormatting sqref="E15:S15">
    <cfRule type="cellIs" dxfId="66" priority="19" stopIfTrue="1" operator="lessThan">
      <formula>$E$15</formula>
    </cfRule>
    <cfRule type="cellIs" dxfId="65" priority="20" stopIfTrue="1" operator="greaterThan">
      <formula>0</formula>
    </cfRule>
  </conditionalFormatting>
  <conditionalFormatting sqref="E16:S16">
    <cfRule type="cellIs" dxfId="64" priority="21" stopIfTrue="1" operator="lessThan">
      <formula>$E$16</formula>
    </cfRule>
    <cfRule type="cellIs" dxfId="63" priority="22" stopIfTrue="1" operator="greaterThan">
      <formula>0</formula>
    </cfRule>
  </conditionalFormatting>
  <conditionalFormatting sqref="C19:S19">
    <cfRule type="cellIs" dxfId="62" priority="23" stopIfTrue="1" operator="equal">
      <formula>$D$21</formula>
    </cfRule>
    <cfRule type="cellIs" dxfId="61" priority="24" stopIfTrue="1" operator="equal">
      <formula>$D$22</formula>
    </cfRule>
    <cfRule type="cellIs" dxfId="60" priority="25" stopIfTrue="1" operator="equal">
      <formula>$D$23</formula>
    </cfRule>
    <cfRule type="cellIs" dxfId="59" priority="26" stopIfTrue="1" operator="equal">
      <formula>$D$24</formula>
    </cfRule>
    <cfRule type="cellIs" dxfId="58" priority="27" stopIfTrue="1" operator="equal">
      <formula>$D$25</formula>
    </cfRule>
  </conditionalFormatting>
  <conditionalFormatting sqref="F7:S7">
    <cfRule type="cellIs" dxfId="3" priority="1" stopIfTrue="1" operator="greaterThan">
      <formula>$E$7</formula>
    </cfRule>
    <cfRule type="cellIs" dxfId="2" priority="2" stopIfTrue="1" operator="equal">
      <formula>""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1154</v>
      </c>
      <c r="K6" s="1">
        <v>1155</v>
      </c>
      <c r="L6" s="1">
        <v>1156</v>
      </c>
      <c r="M6" s="1">
        <v>1157</v>
      </c>
      <c r="N6" s="1">
        <v>1212</v>
      </c>
      <c r="O6" s="1">
        <v>1214</v>
      </c>
      <c r="P6" s="1">
        <v>1527</v>
      </c>
      <c r="Q6" s="1">
        <v>1528</v>
      </c>
      <c r="R6" s="1">
        <v>1529</v>
      </c>
      <c r="S6" s="1">
        <v>1531</v>
      </c>
    </row>
    <row r="7" spans="1:69">
      <c r="A7" s="10">
        <v>11435</v>
      </c>
      <c r="B7" s="10">
        <v>263865</v>
      </c>
      <c r="C7" s="9" t="s">
        <v>14</v>
      </c>
      <c r="D7" s="3" t="s">
        <v>15</v>
      </c>
      <c r="E7" s="3">
        <v>150</v>
      </c>
      <c r="F7" s="5">
        <v>136</v>
      </c>
      <c r="G7" s="5">
        <v>115</v>
      </c>
      <c r="H7" s="5">
        <v>136</v>
      </c>
      <c r="I7" s="5">
        <v>89</v>
      </c>
      <c r="J7" s="5">
        <v>110</v>
      </c>
      <c r="K7" s="5">
        <v>135</v>
      </c>
      <c r="L7" s="5">
        <v>111</v>
      </c>
      <c r="M7" s="5">
        <v>128</v>
      </c>
      <c r="N7" s="5">
        <v>131</v>
      </c>
      <c r="O7" s="5">
        <v>0</v>
      </c>
      <c r="P7" s="5">
        <v>150</v>
      </c>
      <c r="Q7" s="5">
        <v>142</v>
      </c>
      <c r="R7" s="5">
        <v>148</v>
      </c>
      <c r="S7" s="5">
        <v>138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11435</v>
      </c>
      <c r="B8" s="10">
        <v>263866</v>
      </c>
      <c r="C8" s="3" t="s">
        <v>14</v>
      </c>
      <c r="D8" s="3" t="s">
        <v>16</v>
      </c>
      <c r="E8" s="3">
        <v>85</v>
      </c>
      <c r="F8" s="5">
        <v>85</v>
      </c>
      <c r="G8" s="5">
        <v>80</v>
      </c>
      <c r="H8" s="5">
        <v>85</v>
      </c>
      <c r="I8" s="5">
        <v>75</v>
      </c>
      <c r="J8" s="5">
        <v>80</v>
      </c>
      <c r="K8" s="5">
        <v>80</v>
      </c>
      <c r="L8" s="5">
        <v>85</v>
      </c>
      <c r="M8" s="5">
        <v>85</v>
      </c>
      <c r="N8" s="5">
        <v>80</v>
      </c>
      <c r="O8" s="5">
        <v>0</v>
      </c>
      <c r="P8" s="5">
        <v>85</v>
      </c>
      <c r="Q8" s="5">
        <v>70</v>
      </c>
      <c r="R8" s="5">
        <v>80</v>
      </c>
      <c r="S8" s="5">
        <v>85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11435</v>
      </c>
      <c r="B9" s="10">
        <v>263867</v>
      </c>
      <c r="C9" s="3" t="s">
        <v>14</v>
      </c>
      <c r="D9" s="3" t="s">
        <v>17</v>
      </c>
      <c r="E9" s="3">
        <v>135</v>
      </c>
      <c r="F9" s="5">
        <v>100</v>
      </c>
      <c r="G9" s="5">
        <v>65</v>
      </c>
      <c r="H9" s="5">
        <v>90</v>
      </c>
      <c r="I9" s="5">
        <v>90</v>
      </c>
      <c r="J9" s="5">
        <v>85</v>
      </c>
      <c r="K9" s="5">
        <v>100</v>
      </c>
      <c r="L9" s="5">
        <v>85</v>
      </c>
      <c r="M9" s="5">
        <v>85</v>
      </c>
      <c r="N9" s="5">
        <v>135</v>
      </c>
      <c r="O9" s="5">
        <v>0</v>
      </c>
      <c r="P9" s="5">
        <v>125</v>
      </c>
      <c r="Q9" s="5">
        <v>100</v>
      </c>
      <c r="R9" s="5">
        <v>80</v>
      </c>
      <c r="S9" s="5">
        <v>95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11435</v>
      </c>
      <c r="B10" s="10">
        <v>263868</v>
      </c>
      <c r="C10" s="3" t="s">
        <v>14</v>
      </c>
      <c r="D10" s="3" t="s">
        <v>18</v>
      </c>
      <c r="E10" s="3">
        <v>135</v>
      </c>
      <c r="F10" s="5">
        <v>120</v>
      </c>
      <c r="G10" s="5">
        <v>90</v>
      </c>
      <c r="H10" s="5">
        <v>110</v>
      </c>
      <c r="I10" s="5">
        <v>80</v>
      </c>
      <c r="J10" s="5">
        <v>130</v>
      </c>
      <c r="K10" s="5">
        <v>100</v>
      </c>
      <c r="L10" s="5">
        <v>90</v>
      </c>
      <c r="M10" s="5">
        <v>115</v>
      </c>
      <c r="N10" s="5">
        <v>125</v>
      </c>
      <c r="O10" s="5">
        <v>0</v>
      </c>
      <c r="P10" s="5">
        <v>125</v>
      </c>
      <c r="Q10" s="5">
        <v>125</v>
      </c>
      <c r="R10" s="5">
        <v>125</v>
      </c>
      <c r="S10" s="5">
        <v>110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11435</v>
      </c>
      <c r="B11" s="10">
        <v>263869</v>
      </c>
      <c r="C11" s="3" t="s">
        <v>14</v>
      </c>
      <c r="D11" s="3" t="s">
        <v>19</v>
      </c>
      <c r="E11" s="3">
        <v>90</v>
      </c>
      <c r="F11" s="5">
        <v>85</v>
      </c>
      <c r="G11" s="5">
        <v>75</v>
      </c>
      <c r="H11" s="5">
        <v>85</v>
      </c>
      <c r="I11" s="5">
        <v>85</v>
      </c>
      <c r="J11" s="5">
        <v>90</v>
      </c>
      <c r="K11" s="5">
        <v>80</v>
      </c>
      <c r="L11" s="5">
        <v>80</v>
      </c>
      <c r="M11" s="5">
        <v>80</v>
      </c>
      <c r="N11" s="5">
        <v>80</v>
      </c>
      <c r="O11" s="5">
        <v>0</v>
      </c>
      <c r="P11" s="5">
        <v>85</v>
      </c>
      <c r="Q11" s="5">
        <v>85</v>
      </c>
      <c r="R11" s="5">
        <v>85</v>
      </c>
      <c r="S11" s="5">
        <v>85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11435</v>
      </c>
      <c r="B12" s="10">
        <v>263870</v>
      </c>
      <c r="C12" s="3" t="s">
        <v>14</v>
      </c>
      <c r="D12" s="3" t="s">
        <v>20</v>
      </c>
      <c r="E12" s="3">
        <v>90</v>
      </c>
      <c r="F12" s="5">
        <v>80</v>
      </c>
      <c r="G12" s="5">
        <v>70</v>
      </c>
      <c r="H12" s="5">
        <v>80</v>
      </c>
      <c r="I12" s="5">
        <v>80</v>
      </c>
      <c r="J12" s="5">
        <v>85</v>
      </c>
      <c r="K12" s="5">
        <v>90</v>
      </c>
      <c r="L12" s="5">
        <v>85</v>
      </c>
      <c r="M12" s="5">
        <v>80</v>
      </c>
      <c r="N12" s="5">
        <v>90</v>
      </c>
      <c r="O12" s="5">
        <v>0</v>
      </c>
      <c r="P12" s="5">
        <v>85</v>
      </c>
      <c r="Q12" s="5">
        <v>85</v>
      </c>
      <c r="R12" s="5">
        <v>80</v>
      </c>
      <c r="S12" s="5">
        <v>80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11435</v>
      </c>
      <c r="B13" s="10">
        <v>263871</v>
      </c>
      <c r="C13" s="3" t="s">
        <v>14</v>
      </c>
      <c r="D13" s="3" t="s">
        <v>21</v>
      </c>
      <c r="E13" s="3">
        <v>90</v>
      </c>
      <c r="F13" s="5">
        <v>90</v>
      </c>
      <c r="G13" s="5">
        <v>65</v>
      </c>
      <c r="H13" s="5">
        <v>60</v>
      </c>
      <c r="I13" s="5">
        <v>60</v>
      </c>
      <c r="J13" s="5">
        <v>25</v>
      </c>
      <c r="K13" s="5">
        <v>60</v>
      </c>
      <c r="L13" s="5">
        <v>70</v>
      </c>
      <c r="M13" s="5">
        <v>40</v>
      </c>
      <c r="N13" s="5">
        <v>45</v>
      </c>
      <c r="O13" s="5">
        <v>0</v>
      </c>
      <c r="P13" s="5">
        <v>90</v>
      </c>
      <c r="Q13" s="5">
        <v>70</v>
      </c>
      <c r="R13" s="5">
        <v>40</v>
      </c>
      <c r="S13" s="5">
        <v>45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11435</v>
      </c>
      <c r="B14" s="10">
        <v>263872</v>
      </c>
      <c r="C14" s="3" t="s">
        <v>14</v>
      </c>
      <c r="D14" s="3" t="s">
        <v>22</v>
      </c>
      <c r="E14" s="3">
        <v>225</v>
      </c>
      <c r="F14" s="5">
        <v>180</v>
      </c>
      <c r="G14" s="5">
        <v>125</v>
      </c>
      <c r="H14" s="5">
        <v>75</v>
      </c>
      <c r="I14" s="5">
        <v>100</v>
      </c>
      <c r="J14" s="5">
        <v>50</v>
      </c>
      <c r="K14" s="5">
        <v>120</v>
      </c>
      <c r="L14" s="5">
        <v>110</v>
      </c>
      <c r="M14" s="5">
        <v>50</v>
      </c>
      <c r="N14" s="5">
        <v>80</v>
      </c>
      <c r="O14" s="5">
        <v>0</v>
      </c>
      <c r="P14" s="5">
        <v>200</v>
      </c>
      <c r="Q14" s="5">
        <v>150</v>
      </c>
      <c r="R14" s="5">
        <v>145</v>
      </c>
      <c r="S14" s="5">
        <v>130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11435</v>
      </c>
      <c r="B15" s="10">
        <v>263873</v>
      </c>
      <c r="C15" s="11" t="s">
        <v>23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11435</v>
      </c>
      <c r="B16" s="10">
        <v>263874</v>
      </c>
      <c r="C16" s="11" t="s">
        <v>23</v>
      </c>
      <c r="D16" s="11" t="s">
        <v>25</v>
      </c>
      <c r="E16" s="11">
        <v>-10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876</v>
      </c>
      <c r="G19" s="13">
        <f>SUM($G$7:$G$16)</f>
        <v>685</v>
      </c>
      <c r="H19" s="13">
        <f>SUM($H$7:$H$16)</f>
        <v>721</v>
      </c>
      <c r="I19" s="13">
        <f>SUM($I$7:$I$16)</f>
        <v>659</v>
      </c>
      <c r="J19" s="13">
        <f>SUM($J$7:$J$16)</f>
        <v>655</v>
      </c>
      <c r="K19" s="13">
        <f>SUM($K$7:$K$16)</f>
        <v>765</v>
      </c>
      <c r="L19" s="13">
        <f>SUM($L$7:$L$16)</f>
        <v>716</v>
      </c>
      <c r="M19" s="13">
        <f>SUM($M$7:$M$16)</f>
        <v>663</v>
      </c>
      <c r="N19" s="13">
        <f>SUM($N$7:$N$16)</f>
        <v>766</v>
      </c>
      <c r="O19" s="13">
        <f>SUM($O$7:$O$16)</f>
        <v>0</v>
      </c>
      <c r="P19" s="13">
        <f>SUM($P$7:$P$16)</f>
        <v>945</v>
      </c>
      <c r="Q19" s="13">
        <f>SUM($Q$7:$Q$16)</f>
        <v>827</v>
      </c>
      <c r="R19" s="13">
        <f>SUM($R$7:$R$16)</f>
        <v>783</v>
      </c>
      <c r="S19" s="13">
        <f>SUM($S$7:$S$16)</f>
        <v>768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57" priority="3" stopIfTrue="1" operator="greaterThan">
      <formula>$E$7</formula>
    </cfRule>
    <cfRule type="cellIs" dxfId="56" priority="4" stopIfTrue="1" operator="equal">
      <formula>""</formula>
    </cfRule>
  </conditionalFormatting>
  <conditionalFormatting sqref="E8:S8">
    <cfRule type="cellIs" dxfId="55" priority="5" stopIfTrue="1" operator="greaterThan">
      <formula>$E$8</formula>
    </cfRule>
    <cfRule type="cellIs" dxfId="54" priority="6" stopIfTrue="1" operator="equal">
      <formula>""</formula>
    </cfRule>
  </conditionalFormatting>
  <conditionalFormatting sqref="E9:S9">
    <cfRule type="cellIs" dxfId="53" priority="7" stopIfTrue="1" operator="greaterThan">
      <formula>$E$9</formula>
    </cfRule>
    <cfRule type="cellIs" dxfId="52" priority="8" stopIfTrue="1" operator="equal">
      <formula>""</formula>
    </cfRule>
  </conditionalFormatting>
  <conditionalFormatting sqref="E10:S10">
    <cfRule type="cellIs" dxfId="51" priority="9" stopIfTrue="1" operator="greaterThan">
      <formula>$E$10</formula>
    </cfRule>
    <cfRule type="cellIs" dxfId="50" priority="10" stopIfTrue="1" operator="equal">
      <formula>""</formula>
    </cfRule>
  </conditionalFormatting>
  <conditionalFormatting sqref="E11:S11">
    <cfRule type="cellIs" dxfId="49" priority="11" stopIfTrue="1" operator="greaterThan">
      <formula>$E$11</formula>
    </cfRule>
    <cfRule type="cellIs" dxfId="48" priority="12" stopIfTrue="1" operator="equal">
      <formula>""</formula>
    </cfRule>
  </conditionalFormatting>
  <conditionalFormatting sqref="E12:S12">
    <cfRule type="cellIs" dxfId="47" priority="13" stopIfTrue="1" operator="greaterThan">
      <formula>$E$12</formula>
    </cfRule>
    <cfRule type="cellIs" dxfId="46" priority="14" stopIfTrue="1" operator="equal">
      <formula>""</formula>
    </cfRule>
  </conditionalFormatting>
  <conditionalFormatting sqref="E13:S13">
    <cfRule type="cellIs" dxfId="45" priority="15" stopIfTrue="1" operator="greaterThan">
      <formula>$E$13</formula>
    </cfRule>
    <cfRule type="cellIs" dxfId="44" priority="16" stopIfTrue="1" operator="equal">
      <formula>""</formula>
    </cfRule>
  </conditionalFormatting>
  <conditionalFormatting sqref="E14:S14">
    <cfRule type="cellIs" dxfId="43" priority="17" stopIfTrue="1" operator="greaterThan">
      <formula>$E$14</formula>
    </cfRule>
    <cfRule type="cellIs" dxfId="42" priority="18" stopIfTrue="1" operator="equal">
      <formula>""</formula>
    </cfRule>
  </conditionalFormatting>
  <conditionalFormatting sqref="E15:S15">
    <cfRule type="cellIs" dxfId="41" priority="19" stopIfTrue="1" operator="lessThan">
      <formula>$E$15</formula>
    </cfRule>
    <cfRule type="cellIs" dxfId="40" priority="20" stopIfTrue="1" operator="greaterThan">
      <formula>0</formula>
    </cfRule>
  </conditionalFormatting>
  <conditionalFormatting sqref="E16:S16">
    <cfRule type="cellIs" dxfId="39" priority="21" stopIfTrue="1" operator="lessThan">
      <formula>$E$16</formula>
    </cfRule>
    <cfRule type="cellIs" dxfId="38" priority="22" stopIfTrue="1" operator="greaterThan">
      <formula>0</formula>
    </cfRule>
  </conditionalFormatting>
  <conditionalFormatting sqref="C19:S19">
    <cfRule type="cellIs" dxfId="37" priority="23" stopIfTrue="1" operator="equal">
      <formula>$D$21</formula>
    </cfRule>
    <cfRule type="cellIs" dxfId="36" priority="24" stopIfTrue="1" operator="equal">
      <formula>$D$22</formula>
    </cfRule>
    <cfRule type="cellIs" dxfId="35" priority="25" stopIfTrue="1" operator="equal">
      <formula>$D$23</formula>
    </cfRule>
    <cfRule type="cellIs" dxfId="34" priority="26" stopIfTrue="1" operator="equal">
      <formula>$D$24</formula>
    </cfRule>
    <cfRule type="cellIs" dxfId="33" priority="27" stopIfTrue="1" operator="equal">
      <formula>$D$25</formula>
    </cfRule>
  </conditionalFormatting>
  <conditionalFormatting sqref="F7:S7">
    <cfRule type="cellIs" dxfId="1" priority="1" stopIfTrue="1" operator="greaterThan">
      <formula>$E$7</formula>
    </cfRule>
    <cfRule type="cellIs" dxfId="0" priority="2" stopIfTrue="1" operator="equal">
      <formula>""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>
      <c r="F1" s="19" t="s">
        <v>37</v>
      </c>
    </row>
    <row r="2" spans="1:69" ht="18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1022</v>
      </c>
      <c r="G6" s="22">
        <v>1023</v>
      </c>
      <c r="H6" s="22">
        <v>1024</v>
      </c>
      <c r="I6" s="22">
        <v>1025</v>
      </c>
      <c r="J6" s="22">
        <v>1154</v>
      </c>
      <c r="K6" s="22">
        <v>1155</v>
      </c>
      <c r="L6" s="22">
        <v>1156</v>
      </c>
      <c r="M6" s="22">
        <v>1157</v>
      </c>
      <c r="N6" s="22">
        <v>1212</v>
      </c>
      <c r="O6" s="22">
        <v>1214</v>
      </c>
      <c r="P6" s="22">
        <v>1527</v>
      </c>
      <c r="Q6" s="22">
        <v>1528</v>
      </c>
      <c r="R6" s="22">
        <v>1529</v>
      </c>
      <c r="S6" s="22">
        <v>1531</v>
      </c>
    </row>
    <row r="7" spans="1:69" ht="30">
      <c r="A7" s="10">
        <v>11435</v>
      </c>
      <c r="B7" s="10">
        <v>263865</v>
      </c>
      <c r="C7" s="9" t="s">
        <v>14</v>
      </c>
      <c r="D7" s="3" t="s">
        <v>15</v>
      </c>
      <c r="E7" s="3">
        <v>150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>
      <c r="A8" s="10">
        <v>11435</v>
      </c>
      <c r="B8" s="10">
        <v>263866</v>
      </c>
      <c r="C8" s="3" t="s">
        <v>14</v>
      </c>
      <c r="D8" s="3" t="s">
        <v>16</v>
      </c>
      <c r="E8" s="3">
        <v>85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>
      <c r="A9" s="10">
        <v>11435</v>
      </c>
      <c r="B9" s="10">
        <v>263867</v>
      </c>
      <c r="C9" s="3" t="s">
        <v>14</v>
      </c>
      <c r="D9" s="3" t="s">
        <v>17</v>
      </c>
      <c r="E9" s="3">
        <v>135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>
      <c r="A10" s="10">
        <v>11435</v>
      </c>
      <c r="B10" s="10">
        <v>263868</v>
      </c>
      <c r="C10" s="3" t="s">
        <v>14</v>
      </c>
      <c r="D10" s="3" t="s">
        <v>18</v>
      </c>
      <c r="E10" s="3">
        <v>135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>
      <c r="A11" s="10">
        <v>11435</v>
      </c>
      <c r="B11" s="10">
        <v>263869</v>
      </c>
      <c r="C11" s="3" t="s">
        <v>14</v>
      </c>
      <c r="D11" s="3" t="s">
        <v>19</v>
      </c>
      <c r="E11" s="3">
        <v>90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>
      <c r="A12" s="10">
        <v>11435</v>
      </c>
      <c r="B12" s="10">
        <v>263870</v>
      </c>
      <c r="C12" s="3" t="s">
        <v>14</v>
      </c>
      <c r="D12" s="3" t="s">
        <v>20</v>
      </c>
      <c r="E12" s="3">
        <v>90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>
      <c r="A13" s="10">
        <v>11435</v>
      </c>
      <c r="B13" s="10">
        <v>263871</v>
      </c>
      <c r="C13" s="3" t="s">
        <v>14</v>
      </c>
      <c r="D13" s="3" t="s">
        <v>21</v>
      </c>
      <c r="E13" s="3">
        <v>90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>
      <c r="A14" s="10">
        <v>11435</v>
      </c>
      <c r="B14" s="10">
        <v>263872</v>
      </c>
      <c r="C14" s="3" t="s">
        <v>14</v>
      </c>
      <c r="D14" s="3" t="s">
        <v>22</v>
      </c>
      <c r="E14" s="3">
        <v>225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>
      <c r="A15" s="10">
        <v>11435</v>
      </c>
      <c r="B15" s="10">
        <v>263873</v>
      </c>
      <c r="C15" s="11" t="s">
        <v>23</v>
      </c>
      <c r="D15" s="11" t="s">
        <v>24</v>
      </c>
      <c r="E15" s="11">
        <v>-50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>
      <c r="A16" s="10">
        <v>11435</v>
      </c>
      <c r="B16" s="10">
        <v>263874</v>
      </c>
      <c r="C16" s="11" t="s">
        <v>23</v>
      </c>
      <c r="D16" s="11" t="s">
        <v>25</v>
      </c>
      <c r="E16" s="11">
        <v>-10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0</v>
      </c>
      <c r="G19" s="13">
        <f>SUM($G$7:$G$16)</f>
        <v>0</v>
      </c>
      <c r="H19" s="13">
        <f>SUM($H$7:$H$16)</f>
        <v>0</v>
      </c>
      <c r="I19" s="13">
        <f>SUM($I$7:$I$16)</f>
        <v>0</v>
      </c>
      <c r="J19" s="13">
        <f>SUM($J$7:$J$16)</f>
        <v>0</v>
      </c>
      <c r="K19" s="13">
        <f>SUM($K$7:$K$16)</f>
        <v>0</v>
      </c>
      <c r="L19" s="13">
        <f>SUM($L$7:$L$16)</f>
        <v>0</v>
      </c>
      <c r="M19" s="13">
        <f>SUM($M$7:$M$16)</f>
        <v>0</v>
      </c>
      <c r="N19" s="13">
        <f>SUM($N$7:$N$16)</f>
        <v>0</v>
      </c>
      <c r="O19" s="13">
        <f>SUM($O$7:$O$16)</f>
        <v>0</v>
      </c>
      <c r="P19" s="13">
        <f>SUM($P$7:$P$16)</f>
        <v>0</v>
      </c>
      <c r="Q19" s="13">
        <f>SUM($Q$7:$Q$16)</f>
        <v>0</v>
      </c>
      <c r="R19" s="13">
        <f>SUM($R$7:$R$16)</f>
        <v>0</v>
      </c>
      <c r="S19" s="13">
        <f>SUM($S$7:$S$16)</f>
        <v>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28</v>
      </c>
      <c r="D21" s="14">
        <f>LARGE($F$19:$S$19,1)</f>
        <v>0</v>
      </c>
      <c r="E21">
        <f>INDEX($F$6:$S$6,MATCH($D$21,$F$19:$S$19,0))</f>
        <v>1022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31</v>
      </c>
      <c r="D22" s="15">
        <f>LARGE($F$19:$S$19,2)</f>
        <v>0</v>
      </c>
      <c r="E22">
        <f>INDEX($F$6:$S$6,MATCH($D$22,$F$19:$S$19,0))</f>
        <v>1022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32</v>
      </c>
      <c r="D23" s="16">
        <f>LARGE($F$19:$S$19,3)</f>
        <v>0</v>
      </c>
      <c r="E23">
        <f>INDEX($F$6:$S$6,MATCH($D$23,$F$19:$S$19,0))</f>
        <v>1022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C24" t="s">
        <v>33</v>
      </c>
      <c r="D24" s="17">
        <f>LARGE($F$19:$S$19,4)</f>
        <v>0</v>
      </c>
      <c r="E24">
        <f>INDEX($F$6:$S$6,MATCH($D$24,$F$19:$S$19,0))</f>
        <v>1022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C25" t="s">
        <v>34</v>
      </c>
      <c r="D25" s="18">
        <f>LARGE($F$19:$S$19,5)</f>
        <v>0</v>
      </c>
      <c r="E25">
        <f>INDEX($F$6:$S$6,MATCH($D$25,$F$19:$S$19,0))</f>
        <v>1022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2" priority="1" stopIfTrue="1" operator="greaterThan">
      <formula>$E$7</formula>
    </cfRule>
    <cfRule type="cellIs" dxfId="31" priority="2" stopIfTrue="1" operator="equal">
      <formula>""</formula>
    </cfRule>
  </conditionalFormatting>
  <conditionalFormatting sqref="E8">
    <cfRule type="cellIs" dxfId="30" priority="3" stopIfTrue="1" operator="greaterThan">
      <formula>$E$8</formula>
    </cfRule>
    <cfRule type="cellIs" dxfId="29" priority="4" stopIfTrue="1" operator="equal">
      <formula>""</formula>
    </cfRule>
  </conditionalFormatting>
  <conditionalFormatting sqref="E9">
    <cfRule type="cellIs" dxfId="28" priority="5" stopIfTrue="1" operator="greaterThan">
      <formula>$E$9</formula>
    </cfRule>
    <cfRule type="cellIs" dxfId="27" priority="6" stopIfTrue="1" operator="equal">
      <formula>""</formula>
    </cfRule>
  </conditionalFormatting>
  <conditionalFormatting sqref="E10">
    <cfRule type="cellIs" dxfId="26" priority="7" stopIfTrue="1" operator="greaterThan">
      <formula>$E$10</formula>
    </cfRule>
    <cfRule type="cellIs" dxfId="25" priority="8" stopIfTrue="1" operator="equal">
      <formula>""</formula>
    </cfRule>
  </conditionalFormatting>
  <conditionalFormatting sqref="E11">
    <cfRule type="cellIs" dxfId="24" priority="9" stopIfTrue="1" operator="greaterThan">
      <formula>$E$11</formula>
    </cfRule>
    <cfRule type="cellIs" dxfId="23" priority="10" stopIfTrue="1" operator="equal">
      <formula>""</formula>
    </cfRule>
  </conditionalFormatting>
  <conditionalFormatting sqref="E12">
    <cfRule type="cellIs" dxfId="22" priority="11" stopIfTrue="1" operator="greaterThan">
      <formula>$E$12</formula>
    </cfRule>
    <cfRule type="cellIs" dxfId="21" priority="12" stopIfTrue="1" operator="equal">
      <formula>""</formula>
    </cfRule>
  </conditionalFormatting>
  <conditionalFormatting sqref="E13">
    <cfRule type="cellIs" dxfId="20" priority="13" stopIfTrue="1" operator="greaterThan">
      <formula>$E$13</formula>
    </cfRule>
    <cfRule type="cellIs" dxfId="19" priority="14" stopIfTrue="1" operator="equal">
      <formula>""</formula>
    </cfRule>
  </conditionalFormatting>
  <conditionalFormatting sqref="E14">
    <cfRule type="cellIs" dxfId="18" priority="15" stopIfTrue="1" operator="greaterThan">
      <formula>$E$14</formula>
    </cfRule>
    <cfRule type="cellIs" dxfId="17" priority="16" stopIfTrue="1" operator="equal">
      <formula>""</formula>
    </cfRule>
  </conditionalFormatting>
  <conditionalFormatting sqref="E15">
    <cfRule type="cellIs" dxfId="16" priority="17" stopIfTrue="1" operator="lessThan">
      <formula>$E$15</formula>
    </cfRule>
    <cfRule type="cellIs" dxfId="15" priority="18" stopIfTrue="1" operator="greaterThan">
      <formula>0</formula>
    </cfRule>
  </conditionalFormatting>
  <conditionalFormatting sqref="E16">
    <cfRule type="cellIs" dxfId="14" priority="19" stopIfTrue="1" operator="lessThan">
      <formula>$E$16</formula>
    </cfRule>
    <cfRule type="cellIs" dxfId="13" priority="20" stopIfTrue="1" operator="greaterThan">
      <formula>0</formula>
    </cfRule>
  </conditionalFormatting>
  <conditionalFormatting sqref="C19:S19">
    <cfRule type="cellIs" dxfId="12" priority="21" stopIfTrue="1" operator="equal">
      <formula>$D$21</formula>
    </cfRule>
    <cfRule type="cellIs" dxfId="11" priority="22" stopIfTrue="1" operator="equal">
      <formula>$D$22</formula>
    </cfRule>
    <cfRule type="cellIs" dxfId="10" priority="23" stopIfTrue="1" operator="equal">
      <formula>$D$23</formula>
    </cfRule>
    <cfRule type="cellIs" dxfId="9" priority="24" stopIfTrue="1" operator="equal">
      <formula>$D$24</formula>
    </cfRule>
    <cfRule type="cellIs" dxfId="8" priority="25" stopIfTrue="1" operator="equal">
      <formula>$D$25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John's Laptop</cp:lastModifiedBy>
  <cp:lastPrinted>2002-06-22T17:00:52Z</cp:lastPrinted>
  <dcterms:created xsi:type="dcterms:W3CDTF">2002-05-15T02:32:49Z</dcterms:created>
  <dcterms:modified xsi:type="dcterms:W3CDTF">2016-04-20T21:17:49Z</dcterms:modified>
</cp:coreProperties>
</file>