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0" windowWidth="11295" windowHeight="6495" activeTab="4"/>
  </bookViews>
  <sheets>
    <sheet name="Totals" sheetId="1" r:id="rId1"/>
    <sheet name="Judge1" sheetId="13" r:id="rId2"/>
    <sheet name="Judge2" sheetId="12" r:id="rId3"/>
    <sheet name="Judge3" sheetId="11" r:id="rId4"/>
    <sheet name="Judge4" sheetId="10" r:id="rId5"/>
    <sheet name="Judge5" sheetId="9" r:id="rId6"/>
    <sheet name="Judge6" sheetId="8" r:id="rId7"/>
    <sheet name="Judge7" sheetId="7" r:id="rId8"/>
    <sheet name="Judge8" sheetId="6" r:id="rId9"/>
    <sheet name="Judge9" sheetId="5" r:id="rId10"/>
    <sheet name="Judge10" sheetId="4" r:id="rId11"/>
    <sheet name="Printable" sheetId="14" r:id="rId12"/>
  </sheets>
  <definedNames>
    <definedName name="ChairName" localSheetId="1">Judge1!$F$4</definedName>
    <definedName name="ChairName" localSheetId="10">Judge10!$F$4</definedName>
    <definedName name="ChairName" localSheetId="2">Judge2!$F$4</definedName>
    <definedName name="ChairName" localSheetId="3">Judge3!$F$4</definedName>
    <definedName name="ChairName" localSheetId="4">Judge4!$F$4</definedName>
    <definedName name="ChairName" localSheetId="5">Judge5!$F$4</definedName>
    <definedName name="ChairName" localSheetId="6">Judge6!$F$4</definedName>
    <definedName name="ChairName" localSheetId="7">Judge7!$F$4</definedName>
    <definedName name="ChairName" localSheetId="8">Judge8!$F$4</definedName>
    <definedName name="ChairName" localSheetId="9">Judge9!$F$4</definedName>
    <definedName name="ChairName" localSheetId="11">Printable!$F$4</definedName>
    <definedName name="ChairName">Totals!$F$4</definedName>
    <definedName name="ContestName" localSheetId="1">Judge1!$D$4</definedName>
    <definedName name="ContestName" localSheetId="10">Judge10!$D$4</definedName>
    <definedName name="ContestName" localSheetId="2">Judge2!$D$4</definedName>
    <definedName name="ContestName" localSheetId="3">Judge3!$D$4</definedName>
    <definedName name="ContestName" localSheetId="4">Judge4!$D$4</definedName>
    <definedName name="ContestName" localSheetId="5">Judge5!$D$4</definedName>
    <definedName name="ContestName" localSheetId="6">Judge6!$D$4</definedName>
    <definedName name="ContestName" localSheetId="7">Judge7!$D$4</definedName>
    <definedName name="ContestName" localSheetId="8">Judge8!$D$4</definedName>
    <definedName name="ContestName" localSheetId="9">Judge9!$D$4</definedName>
    <definedName name="ContestName" localSheetId="11">Printable!$D$4</definedName>
    <definedName name="ContestName">Totals!$D$4</definedName>
    <definedName name="DataBlock" localSheetId="1">Judge1!$A$6:$I$21</definedName>
    <definedName name="DataBlock" localSheetId="10">Judge10!$A$6:$I$21</definedName>
    <definedName name="DataBlock" localSheetId="2">Judge2!$A$6:$I$21</definedName>
    <definedName name="DataBlock" localSheetId="3">Judge3!$A$6:$I$21</definedName>
    <definedName name="DataBlock" localSheetId="4">Judge4!$A$6:$I$21</definedName>
    <definedName name="DataBlock" localSheetId="5">Judge5!$A$6:$I$21</definedName>
    <definedName name="DataBlock" localSheetId="6">Judge6!$A$6:$I$21</definedName>
    <definedName name="DataBlock" localSheetId="7">Judge7!$A$6:$I$21</definedName>
    <definedName name="DataBlock" localSheetId="8">Judge8!$A$6:$I$21</definedName>
    <definedName name="DataBlock" localSheetId="9">Judge9!$A$6:$I$21</definedName>
    <definedName name="DataBlock" localSheetId="11">Printable!$A$6:$I$21</definedName>
    <definedName name="DataBlock">Totals!$A$6:$I$21</definedName>
    <definedName name="DivisionName" localSheetId="1">Judge1!$D$5</definedName>
    <definedName name="DivisionName" localSheetId="10">Judge10!$D$5</definedName>
    <definedName name="DivisionName" localSheetId="2">Judge2!$D$5</definedName>
    <definedName name="DivisionName" localSheetId="3">Judge3!$D$5</definedName>
    <definedName name="DivisionName" localSheetId="4">Judge4!$D$5</definedName>
    <definedName name="DivisionName" localSheetId="5">Judge5!$D$5</definedName>
    <definedName name="DivisionName" localSheetId="6">Judge6!$D$5</definedName>
    <definedName name="DivisionName" localSheetId="7">Judge7!$D$5</definedName>
    <definedName name="DivisionName" localSheetId="8">Judge8!$D$5</definedName>
    <definedName name="DivisionName" localSheetId="9">Judge9!$D$5</definedName>
    <definedName name="DivisionName" localSheetId="11">Printable!$D$5</definedName>
    <definedName name="DivisionName">Totals!$D$5</definedName>
    <definedName name="FirstContestant" localSheetId="1">Judge1!$F$6</definedName>
    <definedName name="FirstContestant" localSheetId="10">Judge10!$F$6</definedName>
    <definedName name="FirstContestant" localSheetId="2">Judge2!$F$6</definedName>
    <definedName name="FirstContestant" localSheetId="3">Judge3!$F$6</definedName>
    <definedName name="FirstContestant" localSheetId="4">Judge4!$F$6</definedName>
    <definedName name="FirstContestant" localSheetId="5">Judge5!$F$6</definedName>
    <definedName name="FirstContestant" localSheetId="6">Judge6!$F$6</definedName>
    <definedName name="FirstContestant" localSheetId="7">Judge7!$F$6</definedName>
    <definedName name="FirstContestant" localSheetId="8">Judge8!$F$6</definedName>
    <definedName name="FirstContestant" localSheetId="9">Judge9!$F$6</definedName>
    <definedName name="FirstContestant" localSheetId="11">Printable!$F$6</definedName>
    <definedName name="FirstContestant">Totals!$F$6</definedName>
    <definedName name="FirstScore" localSheetId="1">Judge1!$F$7</definedName>
    <definedName name="FirstScore" localSheetId="10">Judge10!$F$7</definedName>
    <definedName name="FirstScore" localSheetId="2">Judge2!$F$7</definedName>
    <definedName name="FirstScore" localSheetId="3">Judge3!$F$7</definedName>
    <definedName name="FirstScore" localSheetId="4">Judge4!$F$7</definedName>
    <definedName name="FirstScore" localSheetId="5">Judge5!$F$7</definedName>
    <definedName name="FirstScore" localSheetId="6">Judge6!$F$7</definedName>
    <definedName name="FirstScore" localSheetId="7">Judge7!$F$7</definedName>
    <definedName name="FirstScore" localSheetId="8">Judge8!$F$7</definedName>
    <definedName name="FirstScore" localSheetId="9">Judge9!$F$7</definedName>
    <definedName name="FirstScore" localSheetId="11">Printable!$F$7</definedName>
    <definedName name="FirstScore">Totals!$F$7</definedName>
    <definedName name="FirstScoreArea" localSheetId="1">Judge1!$C$7</definedName>
    <definedName name="FirstScoreArea" localSheetId="10">Judge10!$C$7</definedName>
    <definedName name="FirstScoreArea" localSheetId="2">Judge2!$C$7</definedName>
    <definedName name="FirstScoreArea" localSheetId="3">Judge3!$C$7</definedName>
    <definedName name="FirstScoreArea" localSheetId="4">Judge4!$C$7</definedName>
    <definedName name="FirstScoreArea" localSheetId="5">Judge5!$C$7</definedName>
    <definedName name="FirstScoreArea" localSheetId="6">Judge6!$C$7</definedName>
    <definedName name="FirstScoreArea" localSheetId="7">Judge7!$C$7</definedName>
    <definedName name="FirstScoreArea" localSheetId="8">Judge8!$C$7</definedName>
    <definedName name="FirstScoreArea" localSheetId="9">Judge9!$C$7</definedName>
    <definedName name="FirstScoreArea" localSheetId="11">Printable!$C$7</definedName>
    <definedName name="FirstScoreArea">Totals!$C$7</definedName>
    <definedName name="JudgeCount" localSheetId="1">Judge1!$J$4</definedName>
    <definedName name="JudgeCount" localSheetId="10">Judge10!$J$4</definedName>
    <definedName name="JudgeCount" localSheetId="2">Judge2!$J$4</definedName>
    <definedName name="JudgeCount" localSheetId="3">Judge3!$J$4</definedName>
    <definedName name="JudgeCount" localSheetId="4">Judge4!$J$4</definedName>
    <definedName name="JudgeCount" localSheetId="5">Judge5!$J$4</definedName>
    <definedName name="JudgeCount" localSheetId="6">Judge6!$J$4</definedName>
    <definedName name="JudgeCount" localSheetId="7">Judge7!$J$4</definedName>
    <definedName name="JudgeCount" localSheetId="8">Judge8!$J$4</definedName>
    <definedName name="JudgeCount" localSheetId="9">Judge9!$J$4</definedName>
    <definedName name="JudgeCount" localSheetId="11">Printable!$J$4</definedName>
    <definedName name="JudgeCount">Totals!$J$4</definedName>
    <definedName name="_xlnm.Print_Titles" localSheetId="1">Judge1!$C:$E,Judge1!$1:$6</definedName>
    <definedName name="_xlnm.Print_Titles" localSheetId="10">Judge10!$C:$E,Judge10!$1:$6</definedName>
    <definedName name="_xlnm.Print_Titles" localSheetId="2">Judge2!$C:$E,Judge2!$1:$6</definedName>
    <definedName name="_xlnm.Print_Titles" localSheetId="3">Judge3!$C:$E,Judge3!$1:$6</definedName>
    <definedName name="_xlnm.Print_Titles" localSheetId="4">Judge4!$C:$E,Judge4!$1:$6</definedName>
    <definedName name="_xlnm.Print_Titles" localSheetId="5">Judge5!$C:$E,Judge5!$1:$6</definedName>
    <definedName name="_xlnm.Print_Titles" localSheetId="6">Judge6!$C:$E,Judge6!$1:$6</definedName>
    <definedName name="_xlnm.Print_Titles" localSheetId="7">Judge7!$C:$E,Judge7!$1:$6</definedName>
    <definedName name="_xlnm.Print_Titles" localSheetId="8">Judge8!$C:$E,Judge8!$1:$6</definedName>
    <definedName name="_xlnm.Print_Titles" localSheetId="9">Judge9!$C:$E,Judge9!$1:$6</definedName>
    <definedName name="_xlnm.Print_Titles" localSheetId="11">Printable!$C:$E,Printable!$1:$6</definedName>
    <definedName name="_xlnm.Print_Titles" localSheetId="0">Totals!$C:$E,Totals!$1:$6</definedName>
    <definedName name="SkillsArea" localSheetId="1">Judge1!#REF!</definedName>
    <definedName name="SkillsArea" localSheetId="10">Judge10!#REF!</definedName>
    <definedName name="SkillsArea" localSheetId="2">Judge2!#REF!</definedName>
    <definedName name="SkillsArea" localSheetId="3">Judge3!#REF!</definedName>
    <definedName name="SkillsArea" localSheetId="4">Judge4!#REF!</definedName>
    <definedName name="SkillsArea" localSheetId="5">Judge5!#REF!</definedName>
    <definedName name="SkillsArea" localSheetId="6">Judge6!#REF!</definedName>
    <definedName name="SkillsArea" localSheetId="7">Judge7!#REF!</definedName>
    <definedName name="SkillsArea" localSheetId="8">Judge8!#REF!</definedName>
    <definedName name="SkillsArea" localSheetId="9">Judge9!#REF!</definedName>
    <definedName name="SkillsArea" localSheetId="11">Printable!#REF!</definedName>
    <definedName name="SkillsArea">Totals!#REF!</definedName>
    <definedName name="StartContestants" localSheetId="1">Judge1!#REF!</definedName>
    <definedName name="StartContestants" localSheetId="10">Judge10!#REF!</definedName>
    <definedName name="StartContestants" localSheetId="2">Judge2!#REF!</definedName>
    <definedName name="StartContestants" localSheetId="3">Judge3!#REF!</definedName>
    <definedName name="StartContestants" localSheetId="4">Judge4!#REF!</definedName>
    <definedName name="StartContestants" localSheetId="5">Judge5!#REF!</definedName>
    <definedName name="StartContestants" localSheetId="6">Judge6!#REF!</definedName>
    <definedName name="StartContestants" localSheetId="7">Judge7!#REF!</definedName>
    <definedName name="StartContestants" localSheetId="8">Judge8!#REF!</definedName>
    <definedName name="StartContestants" localSheetId="9">Judge9!#REF!</definedName>
    <definedName name="StartContestants" localSheetId="11">Printable!#REF!</definedName>
    <definedName name="StartContestants">Totals!#REF!</definedName>
  </definedNames>
  <calcPr calcId="145621"/>
</workbook>
</file>

<file path=xl/calcChain.xml><?xml version="1.0" encoding="utf-8"?>
<calcChain xmlns="http://schemas.openxmlformats.org/spreadsheetml/2006/main">
  <c r="AF22" i="14" l="1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D28" i="14" s="1"/>
  <c r="E28" i="14" s="1"/>
  <c r="E21" i="14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G9" i="1"/>
  <c r="G22" i="1" s="1"/>
  <c r="H9" i="1"/>
  <c r="I9" i="1"/>
  <c r="J9" i="1"/>
  <c r="K9" i="1"/>
  <c r="L9" i="1"/>
  <c r="M9" i="1"/>
  <c r="N9" i="1"/>
  <c r="O9" i="1"/>
  <c r="O22" i="1" s="1"/>
  <c r="P9" i="1"/>
  <c r="Q9" i="1"/>
  <c r="R9" i="1"/>
  <c r="S9" i="1"/>
  <c r="T9" i="1"/>
  <c r="U9" i="1"/>
  <c r="V9" i="1"/>
  <c r="W9" i="1"/>
  <c r="W22" i="1" s="1"/>
  <c r="X9" i="1"/>
  <c r="Y9" i="1"/>
  <c r="Z9" i="1"/>
  <c r="AA9" i="1"/>
  <c r="AB9" i="1"/>
  <c r="AC9" i="1"/>
  <c r="AD9" i="1"/>
  <c r="AE9" i="1"/>
  <c r="AE22" i="1" s="1"/>
  <c r="AF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U22" i="1" s="1"/>
  <c r="V10" i="1"/>
  <c r="W10" i="1"/>
  <c r="X10" i="1"/>
  <c r="Y10" i="1"/>
  <c r="Z10" i="1"/>
  <c r="AA10" i="1"/>
  <c r="AB10" i="1"/>
  <c r="AC10" i="1"/>
  <c r="AD10" i="1"/>
  <c r="AE10" i="1"/>
  <c r="AF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Z22" i="1" s="1"/>
  <c r="AA19" i="1"/>
  <c r="AB19" i="1"/>
  <c r="AC19" i="1"/>
  <c r="AD19" i="1"/>
  <c r="AE19" i="1"/>
  <c r="AF19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22" i="1" s="1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1" i="13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1" i="12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1" i="11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1" i="10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1" i="9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1" i="8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1" i="7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1" i="6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1" i="5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1" i="4"/>
  <c r="AF22" i="1"/>
  <c r="AD22" i="1"/>
  <c r="AB22" i="1"/>
  <c r="AA22" i="1"/>
  <c r="Y22" i="1"/>
  <c r="V22" i="1"/>
  <c r="T22" i="1"/>
  <c r="S22" i="1"/>
  <c r="Q22" i="1"/>
  <c r="P22" i="1"/>
  <c r="K22" i="1"/>
  <c r="J22" i="1"/>
  <c r="E21" i="1"/>
  <c r="X22" i="1" l="1"/>
  <c r="L22" i="1"/>
  <c r="AC22" i="1"/>
  <c r="I22" i="1"/>
  <c r="H22" i="1"/>
  <c r="N22" i="1"/>
  <c r="R22" i="1"/>
  <c r="M22" i="1"/>
  <c r="D25" i="14"/>
  <c r="E25" i="14" s="1"/>
  <c r="D26" i="14"/>
  <c r="E26" i="14" s="1"/>
  <c r="D27" i="14"/>
  <c r="E27" i="14" s="1"/>
  <c r="D24" i="14"/>
  <c r="E24" i="14" s="1"/>
  <c r="D27" i="1" l="1"/>
  <c r="E27" i="1" s="1"/>
  <c r="D26" i="1"/>
  <c r="E26" i="1" s="1"/>
  <c r="D25" i="1"/>
  <c r="E25" i="1" s="1"/>
  <c r="D28" i="1"/>
  <c r="E28" i="1" s="1"/>
  <c r="D24" i="1"/>
  <c r="E24" i="1" s="1"/>
</calcChain>
</file>

<file path=xl/sharedStrings.xml><?xml version="1.0" encoding="utf-8"?>
<sst xmlns="http://schemas.openxmlformats.org/spreadsheetml/2006/main" count="552" uniqueCount="41">
  <si>
    <t>Max</t>
  </si>
  <si>
    <t>Score Card</t>
  </si>
  <si>
    <t>Skills Area</t>
  </si>
  <si>
    <t>Contestant Numbers</t>
  </si>
  <si>
    <t>Contest:</t>
  </si>
  <si>
    <t>Division:</t>
  </si>
  <si>
    <t>Type</t>
  </si>
  <si>
    <t>ScoreID</t>
  </si>
  <si>
    <t>Chair:</t>
  </si>
  <si>
    <t>ContestID</t>
  </si>
  <si>
    <t>Judges:</t>
  </si>
  <si>
    <t>Version:</t>
  </si>
  <si>
    <t>Job Interview</t>
  </si>
  <si>
    <t>S</t>
  </si>
  <si>
    <t>Standard</t>
  </si>
  <si>
    <t>Receptionist - Skill 1 Greeting and Introduction</t>
  </si>
  <si>
    <t>Receptionist - Skill 2 Appearance/Posture/Grooming</t>
  </si>
  <si>
    <t>Receptionist - Skill 3 Completeness &amp; Clarity of Application</t>
  </si>
  <si>
    <t>Interviewer - Skill 4 Greeting and Introduction</t>
  </si>
  <si>
    <t>Interviewer - Skill 5 Appearance/Posture/Grooming</t>
  </si>
  <si>
    <t>Interviewer - Skill 6 Completeness and Clarity of Resume</t>
  </si>
  <si>
    <t>Interviewer - Skill 7 Maturity: Answers to Questions</t>
  </si>
  <si>
    <t>Interviewer - Skill 8 Presentation: Self-Confidence and Persuasiveness</t>
  </si>
  <si>
    <t>Interviewer - Skill 9 Preparation: Knowledge of Position Applied for &amp; Personal History</t>
  </si>
  <si>
    <t>Interviewer - Skill 10 Personal Salesmanship</t>
  </si>
  <si>
    <t>Penalty</t>
  </si>
  <si>
    <t>Clothing</t>
  </si>
  <si>
    <t>Application Time</t>
  </si>
  <si>
    <t>Resume</t>
  </si>
  <si>
    <t>Maximum Possible Score:</t>
  </si>
  <si>
    <t>Total Scores:</t>
  </si>
  <si>
    <t>First Place:</t>
  </si>
  <si>
    <t>Ranked Scores</t>
  </si>
  <si>
    <t>Cont. #</t>
  </si>
  <si>
    <t>Second Place:</t>
  </si>
  <si>
    <t>Third Place:</t>
  </si>
  <si>
    <t>Fourth Place:</t>
  </si>
  <si>
    <t>Fifth Place:</t>
  </si>
  <si>
    <t>Each Judge Tab below should total to 1000 max points, and the Totals Page will AVERAGE to 1000 Max Points as well.</t>
  </si>
  <si>
    <t>Enter Scores on the JUDGE Tabs ONLY.  This Totals Tab will calculate automatically.</t>
  </si>
  <si>
    <t>Do Not Type Scores into this Printable Sheet in Excel - it is for Printing and Pencil Tabulation ONLY!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</si>
</sst>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?_);_(@_)"/>
    <numFmt numFmtId="165" formatCode="#,##0.00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164" fontId="0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165" fontId="0" fillId="0" borderId="0" xfId="1" applyNumberFormat="1" applyFont="1" applyProtection="1">
      <protection locked="0"/>
    </xf>
    <xf numFmtId="165" fontId="0" fillId="0" borderId="0" xfId="0" applyNumberFormat="1"/>
    <xf numFmtId="0" fontId="0" fillId="0" borderId="0" xfId="1" applyNumberFormat="1" applyFont="1" applyProtection="1">
      <protection locked="0"/>
    </xf>
    <xf numFmtId="0" fontId="0" fillId="0" borderId="0" xfId="0" applyNumberFormat="1"/>
    <xf numFmtId="0" fontId="0" fillId="0" borderId="0" xfId="1" applyNumberFormat="1" applyFont="1"/>
    <xf numFmtId="0" fontId="4" fillId="0" borderId="0" xfId="0" applyFont="1" applyProtection="1">
      <protection locked="0"/>
    </xf>
    <xf numFmtId="0" fontId="0" fillId="0" borderId="0" xfId="0" applyProtection="1"/>
    <xf numFmtId="0" fontId="0" fillId="2" borderId="0" xfId="0" applyFill="1" applyProtection="1">
      <protection locked="0"/>
    </xf>
    <xf numFmtId="0" fontId="0" fillId="2" borderId="0" xfId="1" applyNumberFormat="1" applyFont="1" applyFill="1" applyProtection="1">
      <protection locked="0"/>
    </xf>
    <xf numFmtId="0" fontId="0" fillId="0" borderId="0" xfId="1" applyNumberFormat="1" applyFont="1" applyProtection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0" borderId="0" xfId="0" applyFont="1"/>
    <xf numFmtId="165" fontId="0" fillId="0" borderId="0" xfId="1" applyNumberFormat="1" applyFont="1" applyProtection="1"/>
    <xf numFmtId="165" fontId="0" fillId="2" borderId="0" xfId="1" applyNumberFormat="1" applyFont="1" applyFill="1" applyProtection="1"/>
    <xf numFmtId="0" fontId="2" fillId="0" borderId="0" xfId="0" applyFont="1" applyAlignment="1">
      <alignment horizontal="center"/>
    </xf>
    <xf numFmtId="0" fontId="6" fillId="0" borderId="1" xfId="0" applyFont="1" applyBorder="1" applyProtection="1"/>
  </cellXfs>
  <cellStyles count="2">
    <cellStyle name="Comma" xfId="1" builtinId="3"/>
    <cellStyle name="Normal" xfId="0" builtinId="0"/>
  </cellStyles>
  <dxfs count="372"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1039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M10" sqref="M10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  <c r="G2" s="22" t="s">
        <v>39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38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1055</v>
      </c>
      <c r="G6" s="1">
        <v>1117</v>
      </c>
      <c r="H6" s="1">
        <v>1135</v>
      </c>
      <c r="I6" s="1">
        <v>1167</v>
      </c>
      <c r="J6" s="1">
        <v>1168</v>
      </c>
      <c r="K6" s="1">
        <v>1282</v>
      </c>
      <c r="L6" s="1">
        <v>1323</v>
      </c>
      <c r="M6" s="1">
        <v>1419</v>
      </c>
      <c r="N6" s="1">
        <v>1548</v>
      </c>
      <c r="O6" s="1">
        <v>1640</v>
      </c>
      <c r="P6" s="1">
        <v>1780</v>
      </c>
      <c r="Q6" s="1">
        <v>1798</v>
      </c>
      <c r="R6" s="1">
        <v>1817</v>
      </c>
      <c r="S6" s="1">
        <v>1827</v>
      </c>
      <c r="T6" s="1">
        <v>1858</v>
      </c>
      <c r="U6" s="1">
        <v>1881</v>
      </c>
      <c r="V6" s="1">
        <v>1929</v>
      </c>
      <c r="W6" s="1">
        <v>1987</v>
      </c>
      <c r="X6" s="1">
        <v>2015</v>
      </c>
      <c r="Y6" s="1">
        <v>2037</v>
      </c>
      <c r="Z6" s="1">
        <v>2051</v>
      </c>
      <c r="AA6" s="1">
        <v>2064</v>
      </c>
      <c r="AB6" s="1">
        <v>2114</v>
      </c>
      <c r="AC6" s="1">
        <v>2115</v>
      </c>
      <c r="AD6" s="1">
        <v>2235</v>
      </c>
      <c r="AE6" s="1">
        <v>2250</v>
      </c>
      <c r="AF6" s="1">
        <v>2261</v>
      </c>
    </row>
    <row r="7" spans="1:78" x14ac:dyDescent="0.2">
      <c r="A7" s="13">
        <v>11408</v>
      </c>
      <c r="B7" s="13">
        <v>263581</v>
      </c>
      <c r="C7" s="12" t="s">
        <v>14</v>
      </c>
      <c r="D7" s="3" t="s">
        <v>15</v>
      </c>
      <c r="E7" s="3">
        <v>40</v>
      </c>
      <c r="F7" s="23" t="str">
        <f>IF(ISERROR(AVERAGE(Judge1:Judge10!F7))," ", AVERAGE(Judge1:Judge10!F7))</f>
        <v xml:space="preserve"> </v>
      </c>
      <c r="G7" s="23" t="str">
        <f>IF(ISERROR(AVERAGE(Judge1:Judge10!G7))," ", AVERAGE(Judge1:Judge10!G7))</f>
        <v xml:space="preserve"> </v>
      </c>
      <c r="H7" s="23">
        <f>IF(ISERROR(AVERAGE(Judge1:Judge10!H7))," ", AVERAGE(Judge1:Judge10!H7))</f>
        <v>40</v>
      </c>
      <c r="I7" s="23">
        <f>IF(ISERROR(AVERAGE(Judge1:Judge10!I7))," ", AVERAGE(Judge1:Judge10!I7))</f>
        <v>39</v>
      </c>
      <c r="J7" s="23" t="str">
        <f>IF(ISERROR(AVERAGE(Judge1:Judge10!J7))," ", AVERAGE(Judge1:Judge10!J7))</f>
        <v xml:space="preserve"> </v>
      </c>
      <c r="K7" s="23" t="str">
        <f>IF(ISERROR(AVERAGE(Judge1:Judge10!K7))," ", AVERAGE(Judge1:Judge10!K7))</f>
        <v xml:space="preserve"> </v>
      </c>
      <c r="L7" s="23">
        <f>IF(ISERROR(AVERAGE(Judge1:Judge10!L7))," ", AVERAGE(Judge1:Judge10!L7))</f>
        <v>37</v>
      </c>
      <c r="M7" s="23">
        <f>IF(ISERROR(AVERAGE(Judge1:Judge10!M7))," ", AVERAGE(Judge1:Judge10!M7))</f>
        <v>37</v>
      </c>
      <c r="N7" s="23">
        <f>IF(ISERROR(AVERAGE(Judge1:Judge10!N7))," ", AVERAGE(Judge1:Judge10!N7))</f>
        <v>40</v>
      </c>
      <c r="O7" s="23" t="str">
        <f>IF(ISERROR(AVERAGE(Judge1:Judge10!O7))," ", AVERAGE(Judge1:Judge10!O7))</f>
        <v xml:space="preserve"> </v>
      </c>
      <c r="P7" s="23" t="str">
        <f>IF(ISERROR(AVERAGE(Judge1:Judge10!P7))," ", AVERAGE(Judge1:Judge10!P7))</f>
        <v xml:space="preserve"> </v>
      </c>
      <c r="Q7" s="23" t="str">
        <f>IF(ISERROR(AVERAGE(Judge1:Judge10!Q7))," ", AVERAGE(Judge1:Judge10!Q7))</f>
        <v xml:space="preserve"> </v>
      </c>
      <c r="R7" s="23">
        <f>IF(ISERROR(AVERAGE(Judge1:Judge10!R7))," ", AVERAGE(Judge1:Judge10!R7))</f>
        <v>40</v>
      </c>
      <c r="S7" s="23" t="str">
        <f>IF(ISERROR(AVERAGE(Judge1:Judge10!S7))," ", AVERAGE(Judge1:Judge10!S7))</f>
        <v xml:space="preserve"> </v>
      </c>
      <c r="T7" s="23" t="str">
        <f>IF(ISERROR(AVERAGE(Judge1:Judge10!T7))," ", AVERAGE(Judge1:Judge10!T7))</f>
        <v xml:space="preserve"> </v>
      </c>
      <c r="U7" s="23" t="str">
        <f>IF(ISERROR(AVERAGE(Judge1:Judge10!U7))," ", AVERAGE(Judge1:Judge10!U7))</f>
        <v xml:space="preserve"> </v>
      </c>
      <c r="V7" s="23" t="str">
        <f>IF(ISERROR(AVERAGE(Judge1:Judge10!V7))," ", AVERAGE(Judge1:Judge10!V7))</f>
        <v xml:space="preserve"> </v>
      </c>
      <c r="W7" s="23" t="str">
        <f>IF(ISERROR(AVERAGE(Judge1:Judge10!W7))," ", AVERAGE(Judge1:Judge10!W7))</f>
        <v xml:space="preserve"> </v>
      </c>
      <c r="X7" s="23">
        <f>IF(ISERROR(AVERAGE(Judge1:Judge10!X7))," ", AVERAGE(Judge1:Judge10!X7))</f>
        <v>39</v>
      </c>
      <c r="Y7" s="23" t="str">
        <f>IF(ISERROR(AVERAGE(Judge1:Judge10!Y7))," ", AVERAGE(Judge1:Judge10!Y7))</f>
        <v xml:space="preserve"> </v>
      </c>
      <c r="Z7" s="23" t="str">
        <f>IF(ISERROR(AVERAGE(Judge1:Judge10!Z7))," ", AVERAGE(Judge1:Judge10!Z7))</f>
        <v xml:space="preserve"> </v>
      </c>
      <c r="AA7" s="23" t="str">
        <f>IF(ISERROR(AVERAGE(Judge1:Judge10!AA7))," ", AVERAGE(Judge1:Judge10!AA7))</f>
        <v xml:space="preserve"> </v>
      </c>
      <c r="AB7" s="23" t="str">
        <f>IF(ISERROR(AVERAGE(Judge1:Judge10!AB7))," ", AVERAGE(Judge1:Judge10!AB7))</f>
        <v xml:space="preserve"> </v>
      </c>
      <c r="AC7" s="23">
        <f>IF(ISERROR(AVERAGE(Judge1:Judge10!AC7))," ", AVERAGE(Judge1:Judge10!AC7))</f>
        <v>36</v>
      </c>
      <c r="AD7" s="23" t="str">
        <f>IF(ISERROR(AVERAGE(Judge1:Judge10!AD7))," ", AVERAGE(Judge1:Judge10!AD7))</f>
        <v xml:space="preserve"> </v>
      </c>
      <c r="AE7" s="23" t="str">
        <f>IF(ISERROR(AVERAGE(Judge1:Judge10!AE7))," ", AVERAGE(Judge1:Judge10!AE7))</f>
        <v xml:space="preserve"> </v>
      </c>
      <c r="AF7" s="23" t="str">
        <f>IF(ISERROR(AVERAGE(Judge1:Judge10!AF7))," ", AVERAGE(Judge1:Judge10!AF7))</f>
        <v xml:space="preserve"> </v>
      </c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11408</v>
      </c>
      <c r="B8" s="13">
        <v>263582</v>
      </c>
      <c r="C8" s="3" t="s">
        <v>14</v>
      </c>
      <c r="D8" s="3" t="s">
        <v>16</v>
      </c>
      <c r="E8" s="3">
        <v>20</v>
      </c>
      <c r="F8" s="23" t="str">
        <f>IF(ISERROR(AVERAGE(Judge1:Judge10!F8))," ", AVERAGE(Judge1:Judge10!F8))</f>
        <v xml:space="preserve"> </v>
      </c>
      <c r="G8" s="23" t="str">
        <f>IF(ISERROR(AVERAGE(Judge1:Judge10!G8))," ", AVERAGE(Judge1:Judge10!G8))</f>
        <v xml:space="preserve"> </v>
      </c>
      <c r="H8" s="23">
        <f>IF(ISERROR(AVERAGE(Judge1:Judge10!H8))," ", AVERAGE(Judge1:Judge10!H8))</f>
        <v>19</v>
      </c>
      <c r="I8" s="23">
        <f>IF(ISERROR(AVERAGE(Judge1:Judge10!I8))," ", AVERAGE(Judge1:Judge10!I8))</f>
        <v>19</v>
      </c>
      <c r="J8" s="23" t="str">
        <f>IF(ISERROR(AVERAGE(Judge1:Judge10!J8))," ", AVERAGE(Judge1:Judge10!J8))</f>
        <v xml:space="preserve"> </v>
      </c>
      <c r="K8" s="23" t="str">
        <f>IF(ISERROR(AVERAGE(Judge1:Judge10!K8))," ", AVERAGE(Judge1:Judge10!K8))</f>
        <v xml:space="preserve"> </v>
      </c>
      <c r="L8" s="23">
        <f>IF(ISERROR(AVERAGE(Judge1:Judge10!L8))," ", AVERAGE(Judge1:Judge10!L8))</f>
        <v>19</v>
      </c>
      <c r="M8" s="23">
        <f>IF(ISERROR(AVERAGE(Judge1:Judge10!M8))," ", AVERAGE(Judge1:Judge10!M8))</f>
        <v>18</v>
      </c>
      <c r="N8" s="23">
        <f>IF(ISERROR(AVERAGE(Judge1:Judge10!N8))," ", AVERAGE(Judge1:Judge10!N8))</f>
        <v>20</v>
      </c>
      <c r="O8" s="23" t="str">
        <f>IF(ISERROR(AVERAGE(Judge1:Judge10!O8))," ", AVERAGE(Judge1:Judge10!O8))</f>
        <v xml:space="preserve"> </v>
      </c>
      <c r="P8" s="23" t="str">
        <f>IF(ISERROR(AVERAGE(Judge1:Judge10!P8))," ", AVERAGE(Judge1:Judge10!P8))</f>
        <v xml:space="preserve"> </v>
      </c>
      <c r="Q8" s="23" t="str">
        <f>IF(ISERROR(AVERAGE(Judge1:Judge10!Q8))," ", AVERAGE(Judge1:Judge10!Q8))</f>
        <v xml:space="preserve"> </v>
      </c>
      <c r="R8" s="23">
        <f>IF(ISERROR(AVERAGE(Judge1:Judge10!R8))," ", AVERAGE(Judge1:Judge10!R8))</f>
        <v>20</v>
      </c>
      <c r="S8" s="23" t="str">
        <f>IF(ISERROR(AVERAGE(Judge1:Judge10!S8))," ", AVERAGE(Judge1:Judge10!S8))</f>
        <v xml:space="preserve"> </v>
      </c>
      <c r="T8" s="23" t="str">
        <f>IF(ISERROR(AVERAGE(Judge1:Judge10!T8))," ", AVERAGE(Judge1:Judge10!T8))</f>
        <v xml:space="preserve"> </v>
      </c>
      <c r="U8" s="23" t="str">
        <f>IF(ISERROR(AVERAGE(Judge1:Judge10!U8))," ", AVERAGE(Judge1:Judge10!U8))</f>
        <v xml:space="preserve"> </v>
      </c>
      <c r="V8" s="23" t="str">
        <f>IF(ISERROR(AVERAGE(Judge1:Judge10!V8))," ", AVERAGE(Judge1:Judge10!V8))</f>
        <v xml:space="preserve"> </v>
      </c>
      <c r="W8" s="23" t="str">
        <f>IF(ISERROR(AVERAGE(Judge1:Judge10!W8))," ", AVERAGE(Judge1:Judge10!W8))</f>
        <v xml:space="preserve"> </v>
      </c>
      <c r="X8" s="23">
        <f>IF(ISERROR(AVERAGE(Judge1:Judge10!X8))," ", AVERAGE(Judge1:Judge10!X8))</f>
        <v>20</v>
      </c>
      <c r="Y8" s="23" t="str">
        <f>IF(ISERROR(AVERAGE(Judge1:Judge10!Y8))," ", AVERAGE(Judge1:Judge10!Y8))</f>
        <v xml:space="preserve"> </v>
      </c>
      <c r="Z8" s="23" t="str">
        <f>IF(ISERROR(AVERAGE(Judge1:Judge10!Z8))," ", AVERAGE(Judge1:Judge10!Z8))</f>
        <v xml:space="preserve"> </v>
      </c>
      <c r="AA8" s="23" t="str">
        <f>IF(ISERROR(AVERAGE(Judge1:Judge10!AA8))," ", AVERAGE(Judge1:Judge10!AA8))</f>
        <v xml:space="preserve"> </v>
      </c>
      <c r="AB8" s="23" t="str">
        <f>IF(ISERROR(AVERAGE(Judge1:Judge10!AB8))," ", AVERAGE(Judge1:Judge10!AB8))</f>
        <v xml:space="preserve"> </v>
      </c>
      <c r="AC8" s="23">
        <f>IF(ISERROR(AVERAGE(Judge1:Judge10!AC8))," ", AVERAGE(Judge1:Judge10!AC8))</f>
        <v>18</v>
      </c>
      <c r="AD8" s="23" t="str">
        <f>IF(ISERROR(AVERAGE(Judge1:Judge10!AD8))," ", AVERAGE(Judge1:Judge10!AD8))</f>
        <v xml:space="preserve"> </v>
      </c>
      <c r="AE8" s="23" t="str">
        <f>IF(ISERROR(AVERAGE(Judge1:Judge10!AE8))," ", AVERAGE(Judge1:Judge10!AE8))</f>
        <v xml:space="preserve"> </v>
      </c>
      <c r="AF8" s="23" t="str">
        <f>IF(ISERROR(AVERAGE(Judge1:Judge10!AF8))," ", AVERAGE(Judge1:Judge10!AF8))</f>
        <v xml:space="preserve"> </v>
      </c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11408</v>
      </c>
      <c r="B9" s="13">
        <v>263583</v>
      </c>
      <c r="C9" s="3" t="s">
        <v>14</v>
      </c>
      <c r="D9" s="3" t="s">
        <v>17</v>
      </c>
      <c r="E9" s="3">
        <v>100</v>
      </c>
      <c r="F9" s="23" t="str">
        <f>IF(ISERROR(AVERAGE(Judge1:Judge10!F9))," ", AVERAGE(Judge1:Judge10!F9))</f>
        <v xml:space="preserve"> </v>
      </c>
      <c r="G9" s="23" t="str">
        <f>IF(ISERROR(AVERAGE(Judge1:Judge10!G9))," ", AVERAGE(Judge1:Judge10!G9))</f>
        <v xml:space="preserve"> </v>
      </c>
      <c r="H9" s="23">
        <f>IF(ISERROR(AVERAGE(Judge1:Judge10!H9))," ", AVERAGE(Judge1:Judge10!H9))</f>
        <v>90</v>
      </c>
      <c r="I9" s="23">
        <f>IF(ISERROR(AVERAGE(Judge1:Judge10!I9))," ", AVERAGE(Judge1:Judge10!I9))</f>
        <v>93</v>
      </c>
      <c r="J9" s="23" t="str">
        <f>IF(ISERROR(AVERAGE(Judge1:Judge10!J9))," ", AVERAGE(Judge1:Judge10!J9))</f>
        <v xml:space="preserve"> </v>
      </c>
      <c r="K9" s="23" t="str">
        <f>IF(ISERROR(AVERAGE(Judge1:Judge10!K9))," ", AVERAGE(Judge1:Judge10!K9))</f>
        <v xml:space="preserve"> </v>
      </c>
      <c r="L9" s="23">
        <f>IF(ISERROR(AVERAGE(Judge1:Judge10!L9))," ", AVERAGE(Judge1:Judge10!L9))</f>
        <v>90</v>
      </c>
      <c r="M9" s="23">
        <f>IF(ISERROR(AVERAGE(Judge1:Judge10!M9))," ", AVERAGE(Judge1:Judge10!M9))</f>
        <v>99</v>
      </c>
      <c r="N9" s="23">
        <f>IF(ISERROR(AVERAGE(Judge1:Judge10!N9))," ", AVERAGE(Judge1:Judge10!N9))</f>
        <v>97</v>
      </c>
      <c r="O9" s="23" t="str">
        <f>IF(ISERROR(AVERAGE(Judge1:Judge10!O9))," ", AVERAGE(Judge1:Judge10!O9))</f>
        <v xml:space="preserve"> </v>
      </c>
      <c r="P9" s="23" t="str">
        <f>IF(ISERROR(AVERAGE(Judge1:Judge10!P9))," ", AVERAGE(Judge1:Judge10!P9))</f>
        <v xml:space="preserve"> </v>
      </c>
      <c r="Q9" s="23" t="str">
        <f>IF(ISERROR(AVERAGE(Judge1:Judge10!Q9))," ", AVERAGE(Judge1:Judge10!Q9))</f>
        <v xml:space="preserve"> </v>
      </c>
      <c r="R9" s="23">
        <f>IF(ISERROR(AVERAGE(Judge1:Judge10!R9))," ", AVERAGE(Judge1:Judge10!R9))</f>
        <v>98</v>
      </c>
      <c r="S9" s="23" t="str">
        <f>IF(ISERROR(AVERAGE(Judge1:Judge10!S9))," ", AVERAGE(Judge1:Judge10!S9))</f>
        <v xml:space="preserve"> </v>
      </c>
      <c r="T9" s="23" t="str">
        <f>IF(ISERROR(AVERAGE(Judge1:Judge10!T9))," ", AVERAGE(Judge1:Judge10!T9))</f>
        <v xml:space="preserve"> </v>
      </c>
      <c r="U9" s="23" t="str">
        <f>IF(ISERROR(AVERAGE(Judge1:Judge10!U9))," ", AVERAGE(Judge1:Judge10!U9))</f>
        <v xml:space="preserve"> </v>
      </c>
      <c r="V9" s="23" t="str">
        <f>IF(ISERROR(AVERAGE(Judge1:Judge10!V9))," ", AVERAGE(Judge1:Judge10!V9))</f>
        <v xml:space="preserve"> </v>
      </c>
      <c r="W9" s="23" t="str">
        <f>IF(ISERROR(AVERAGE(Judge1:Judge10!W9))," ", AVERAGE(Judge1:Judge10!W9))</f>
        <v xml:space="preserve"> </v>
      </c>
      <c r="X9" s="23">
        <f>IF(ISERROR(AVERAGE(Judge1:Judge10!X9))," ", AVERAGE(Judge1:Judge10!X9))</f>
        <v>95</v>
      </c>
      <c r="Y9" s="23" t="str">
        <f>IF(ISERROR(AVERAGE(Judge1:Judge10!Y9))," ", AVERAGE(Judge1:Judge10!Y9))</f>
        <v xml:space="preserve"> </v>
      </c>
      <c r="Z9" s="23" t="str">
        <f>IF(ISERROR(AVERAGE(Judge1:Judge10!Z9))," ", AVERAGE(Judge1:Judge10!Z9))</f>
        <v xml:space="preserve"> </v>
      </c>
      <c r="AA9" s="23" t="str">
        <f>IF(ISERROR(AVERAGE(Judge1:Judge10!AA9))," ", AVERAGE(Judge1:Judge10!AA9))</f>
        <v xml:space="preserve"> </v>
      </c>
      <c r="AB9" s="23" t="str">
        <f>IF(ISERROR(AVERAGE(Judge1:Judge10!AB9))," ", AVERAGE(Judge1:Judge10!AB9))</f>
        <v xml:space="preserve"> </v>
      </c>
      <c r="AC9" s="23">
        <f>IF(ISERROR(AVERAGE(Judge1:Judge10!AC9))," ", AVERAGE(Judge1:Judge10!AC9))</f>
        <v>98</v>
      </c>
      <c r="AD9" s="23" t="str">
        <f>IF(ISERROR(AVERAGE(Judge1:Judge10!AD9))," ", AVERAGE(Judge1:Judge10!AD9))</f>
        <v xml:space="preserve"> </v>
      </c>
      <c r="AE9" s="23" t="str">
        <f>IF(ISERROR(AVERAGE(Judge1:Judge10!AE9))," ", AVERAGE(Judge1:Judge10!AE9))</f>
        <v xml:space="preserve"> </v>
      </c>
      <c r="AF9" s="23" t="str">
        <f>IF(ISERROR(AVERAGE(Judge1:Judge10!AF9))," ", AVERAGE(Judge1:Judge10!AF9))</f>
        <v xml:space="preserve"> </v>
      </c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11408</v>
      </c>
      <c r="B10" s="13">
        <v>263584</v>
      </c>
      <c r="C10" s="3" t="s">
        <v>14</v>
      </c>
      <c r="D10" s="3" t="s">
        <v>18</v>
      </c>
      <c r="E10" s="3">
        <v>60</v>
      </c>
      <c r="F10" s="23" t="str">
        <f>IF(ISERROR(AVERAGE(Judge1:Judge10!F10))," ", AVERAGE(Judge1:Judge10!F10))</f>
        <v xml:space="preserve"> </v>
      </c>
      <c r="G10" s="23" t="str">
        <f>IF(ISERROR(AVERAGE(Judge1:Judge10!G10))," ", AVERAGE(Judge1:Judge10!G10))</f>
        <v xml:space="preserve"> </v>
      </c>
      <c r="H10" s="23">
        <f>IF(ISERROR(AVERAGE(Judge1:Judge10!H10))," ", AVERAGE(Judge1:Judge10!H10))</f>
        <v>58.333333333333336</v>
      </c>
      <c r="I10" s="23">
        <f>IF(ISERROR(AVERAGE(Judge1:Judge10!I10))," ", AVERAGE(Judge1:Judge10!I10))</f>
        <v>50</v>
      </c>
      <c r="J10" s="23" t="str">
        <f>IF(ISERROR(AVERAGE(Judge1:Judge10!J10))," ", AVERAGE(Judge1:Judge10!J10))</f>
        <v xml:space="preserve"> </v>
      </c>
      <c r="K10" s="23" t="str">
        <f>IF(ISERROR(AVERAGE(Judge1:Judge10!K10))," ", AVERAGE(Judge1:Judge10!K10))</f>
        <v xml:space="preserve"> </v>
      </c>
      <c r="L10" s="23">
        <f>IF(ISERROR(AVERAGE(Judge1:Judge10!L10))," ", AVERAGE(Judge1:Judge10!L10))</f>
        <v>46</v>
      </c>
      <c r="M10" s="23">
        <f>IF(ISERROR(AVERAGE(Judge1:Judge10!M10))," ", AVERAGE(Judge1:Judge10!M10))</f>
        <v>21</v>
      </c>
      <c r="N10" s="23">
        <f>IF(ISERROR(AVERAGE(Judge1:Judge10!N10))," ", AVERAGE(Judge1:Judge10!N10))</f>
        <v>60</v>
      </c>
      <c r="O10" s="23" t="str">
        <f>IF(ISERROR(AVERAGE(Judge1:Judge10!O10))," ", AVERAGE(Judge1:Judge10!O10))</f>
        <v xml:space="preserve"> </v>
      </c>
      <c r="P10" s="23" t="str">
        <f>IF(ISERROR(AVERAGE(Judge1:Judge10!P10))," ", AVERAGE(Judge1:Judge10!P10))</f>
        <v xml:space="preserve"> </v>
      </c>
      <c r="Q10" s="23" t="str">
        <f>IF(ISERROR(AVERAGE(Judge1:Judge10!Q10))," ", AVERAGE(Judge1:Judge10!Q10))</f>
        <v xml:space="preserve"> </v>
      </c>
      <c r="R10" s="23">
        <f>IF(ISERROR(AVERAGE(Judge1:Judge10!R10))," ", AVERAGE(Judge1:Judge10!R10))</f>
        <v>34.666666666666664</v>
      </c>
      <c r="S10" s="23" t="str">
        <f>IF(ISERROR(AVERAGE(Judge1:Judge10!S10))," ", AVERAGE(Judge1:Judge10!S10))</f>
        <v xml:space="preserve"> </v>
      </c>
      <c r="T10" s="23" t="str">
        <f>IF(ISERROR(AVERAGE(Judge1:Judge10!T10))," ", AVERAGE(Judge1:Judge10!T10))</f>
        <v xml:space="preserve"> </v>
      </c>
      <c r="U10" s="23" t="str">
        <f>IF(ISERROR(AVERAGE(Judge1:Judge10!U10))," ", AVERAGE(Judge1:Judge10!U10))</f>
        <v xml:space="preserve"> </v>
      </c>
      <c r="V10" s="23" t="str">
        <f>IF(ISERROR(AVERAGE(Judge1:Judge10!V10))," ", AVERAGE(Judge1:Judge10!V10))</f>
        <v xml:space="preserve"> </v>
      </c>
      <c r="W10" s="23" t="str">
        <f>IF(ISERROR(AVERAGE(Judge1:Judge10!W10))," ", AVERAGE(Judge1:Judge10!W10))</f>
        <v xml:space="preserve"> </v>
      </c>
      <c r="X10" s="23">
        <f>IF(ISERROR(AVERAGE(Judge1:Judge10!X10))," ", AVERAGE(Judge1:Judge10!X10))</f>
        <v>53.333333333333336</v>
      </c>
      <c r="Y10" s="23" t="str">
        <f>IF(ISERROR(AVERAGE(Judge1:Judge10!Y10))," ", AVERAGE(Judge1:Judge10!Y10))</f>
        <v xml:space="preserve"> </v>
      </c>
      <c r="Z10" s="23" t="str">
        <f>IF(ISERROR(AVERAGE(Judge1:Judge10!Z10))," ", AVERAGE(Judge1:Judge10!Z10))</f>
        <v xml:space="preserve"> </v>
      </c>
      <c r="AA10" s="23" t="str">
        <f>IF(ISERROR(AVERAGE(Judge1:Judge10!AA10))," ", AVERAGE(Judge1:Judge10!AA10))</f>
        <v xml:space="preserve"> </v>
      </c>
      <c r="AB10" s="23" t="str">
        <f>IF(ISERROR(AVERAGE(Judge1:Judge10!AB10))," ", AVERAGE(Judge1:Judge10!AB10))</f>
        <v xml:space="preserve"> </v>
      </c>
      <c r="AC10" s="23">
        <f>IF(ISERROR(AVERAGE(Judge1:Judge10!AC10))," ", AVERAGE(Judge1:Judge10!AC10))</f>
        <v>58.333333333333336</v>
      </c>
      <c r="AD10" s="23" t="str">
        <f>IF(ISERROR(AVERAGE(Judge1:Judge10!AD10))," ", AVERAGE(Judge1:Judge10!AD10))</f>
        <v xml:space="preserve"> </v>
      </c>
      <c r="AE10" s="23" t="str">
        <f>IF(ISERROR(AVERAGE(Judge1:Judge10!AE10))," ", AVERAGE(Judge1:Judge10!AE10))</f>
        <v xml:space="preserve"> </v>
      </c>
      <c r="AF10" s="23" t="str">
        <f>IF(ISERROR(AVERAGE(Judge1:Judge10!AF10))," ", AVERAGE(Judge1:Judge10!AF10))</f>
        <v xml:space="preserve"> </v>
      </c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11408</v>
      </c>
      <c r="B11" s="13">
        <v>263585</v>
      </c>
      <c r="C11" s="3" t="s">
        <v>14</v>
      </c>
      <c r="D11" s="3" t="s">
        <v>19</v>
      </c>
      <c r="E11" s="3">
        <v>60</v>
      </c>
      <c r="F11" s="23" t="str">
        <f>IF(ISERROR(AVERAGE(Judge1:Judge10!F11))," ", AVERAGE(Judge1:Judge10!F11))</f>
        <v xml:space="preserve"> </v>
      </c>
      <c r="G11" s="23" t="str">
        <f>IF(ISERROR(AVERAGE(Judge1:Judge10!G11))," ", AVERAGE(Judge1:Judge10!G11))</f>
        <v xml:space="preserve"> </v>
      </c>
      <c r="H11" s="23">
        <f>IF(ISERROR(AVERAGE(Judge1:Judge10!H11))," ", AVERAGE(Judge1:Judge10!H11))</f>
        <v>58.333333333333336</v>
      </c>
      <c r="I11" s="23">
        <f>IF(ISERROR(AVERAGE(Judge1:Judge10!I11))," ", AVERAGE(Judge1:Judge10!I11))</f>
        <v>53.333333333333336</v>
      </c>
      <c r="J11" s="23" t="str">
        <f>IF(ISERROR(AVERAGE(Judge1:Judge10!J11))," ", AVERAGE(Judge1:Judge10!J11))</f>
        <v xml:space="preserve"> </v>
      </c>
      <c r="K11" s="23" t="str">
        <f>IF(ISERROR(AVERAGE(Judge1:Judge10!K11))," ", AVERAGE(Judge1:Judge10!K11))</f>
        <v xml:space="preserve"> </v>
      </c>
      <c r="L11" s="23">
        <f>IF(ISERROR(AVERAGE(Judge1:Judge10!L11))," ", AVERAGE(Judge1:Judge10!L11))</f>
        <v>58.333333333333336</v>
      </c>
      <c r="M11" s="23">
        <f>IF(ISERROR(AVERAGE(Judge1:Judge10!M11))," ", AVERAGE(Judge1:Judge10!M11))</f>
        <v>48</v>
      </c>
      <c r="N11" s="23">
        <f>IF(ISERROR(AVERAGE(Judge1:Judge10!N11))," ", AVERAGE(Judge1:Judge10!N11))</f>
        <v>56</v>
      </c>
      <c r="O11" s="23" t="str">
        <f>IF(ISERROR(AVERAGE(Judge1:Judge10!O11))," ", AVERAGE(Judge1:Judge10!O11))</f>
        <v xml:space="preserve"> </v>
      </c>
      <c r="P11" s="23" t="str">
        <f>IF(ISERROR(AVERAGE(Judge1:Judge10!P11))," ", AVERAGE(Judge1:Judge10!P11))</f>
        <v xml:space="preserve"> </v>
      </c>
      <c r="Q11" s="23" t="str">
        <f>IF(ISERROR(AVERAGE(Judge1:Judge10!Q11))," ", AVERAGE(Judge1:Judge10!Q11))</f>
        <v xml:space="preserve"> </v>
      </c>
      <c r="R11" s="23">
        <f>IF(ISERROR(AVERAGE(Judge1:Judge10!R11))," ", AVERAGE(Judge1:Judge10!R11))</f>
        <v>51.333333333333336</v>
      </c>
      <c r="S11" s="23" t="str">
        <f>IF(ISERROR(AVERAGE(Judge1:Judge10!S11))," ", AVERAGE(Judge1:Judge10!S11))</f>
        <v xml:space="preserve"> </v>
      </c>
      <c r="T11" s="23" t="str">
        <f>IF(ISERROR(AVERAGE(Judge1:Judge10!T11))," ", AVERAGE(Judge1:Judge10!T11))</f>
        <v xml:space="preserve"> </v>
      </c>
      <c r="U11" s="23" t="str">
        <f>IF(ISERROR(AVERAGE(Judge1:Judge10!U11))," ", AVERAGE(Judge1:Judge10!U11))</f>
        <v xml:space="preserve"> </v>
      </c>
      <c r="V11" s="23" t="str">
        <f>IF(ISERROR(AVERAGE(Judge1:Judge10!V11))," ", AVERAGE(Judge1:Judge10!V11))</f>
        <v xml:space="preserve"> </v>
      </c>
      <c r="W11" s="23" t="str">
        <f>IF(ISERROR(AVERAGE(Judge1:Judge10!W11))," ", AVERAGE(Judge1:Judge10!W11))</f>
        <v xml:space="preserve"> </v>
      </c>
      <c r="X11" s="23">
        <f>IF(ISERROR(AVERAGE(Judge1:Judge10!X11))," ", AVERAGE(Judge1:Judge10!X11))</f>
        <v>56.666666666666664</v>
      </c>
      <c r="Y11" s="23" t="str">
        <f>IF(ISERROR(AVERAGE(Judge1:Judge10!Y11))," ", AVERAGE(Judge1:Judge10!Y11))</f>
        <v xml:space="preserve"> </v>
      </c>
      <c r="Z11" s="23" t="str">
        <f>IF(ISERROR(AVERAGE(Judge1:Judge10!Z11))," ", AVERAGE(Judge1:Judge10!Z11))</f>
        <v xml:space="preserve"> </v>
      </c>
      <c r="AA11" s="23" t="str">
        <f>IF(ISERROR(AVERAGE(Judge1:Judge10!AA11))," ", AVERAGE(Judge1:Judge10!AA11))</f>
        <v xml:space="preserve"> </v>
      </c>
      <c r="AB11" s="23" t="str">
        <f>IF(ISERROR(AVERAGE(Judge1:Judge10!AB11))," ", AVERAGE(Judge1:Judge10!AB11))</f>
        <v xml:space="preserve"> </v>
      </c>
      <c r="AC11" s="23">
        <f>IF(ISERROR(AVERAGE(Judge1:Judge10!AC11))," ", AVERAGE(Judge1:Judge10!AC11))</f>
        <v>60</v>
      </c>
      <c r="AD11" s="23" t="str">
        <f>IF(ISERROR(AVERAGE(Judge1:Judge10!AD11))," ", AVERAGE(Judge1:Judge10!AD11))</f>
        <v xml:space="preserve"> </v>
      </c>
      <c r="AE11" s="23" t="str">
        <f>IF(ISERROR(AVERAGE(Judge1:Judge10!AE11))," ", AVERAGE(Judge1:Judge10!AE11))</f>
        <v xml:space="preserve"> </v>
      </c>
      <c r="AF11" s="23" t="str">
        <f>IF(ISERROR(AVERAGE(Judge1:Judge10!AF11))," ", AVERAGE(Judge1:Judge10!AF11))</f>
        <v xml:space="preserve"> </v>
      </c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11408</v>
      </c>
      <c r="B12" s="13">
        <v>263586</v>
      </c>
      <c r="C12" s="3" t="s">
        <v>14</v>
      </c>
      <c r="D12" s="3" t="s">
        <v>20</v>
      </c>
      <c r="E12" s="3">
        <v>120</v>
      </c>
      <c r="F12" s="23" t="str">
        <f>IF(ISERROR(AVERAGE(Judge1:Judge10!F12))," ", AVERAGE(Judge1:Judge10!F12))</f>
        <v xml:space="preserve"> </v>
      </c>
      <c r="G12" s="23" t="str">
        <f>IF(ISERROR(AVERAGE(Judge1:Judge10!G12))," ", AVERAGE(Judge1:Judge10!G12))</f>
        <v xml:space="preserve"> </v>
      </c>
      <c r="H12" s="23">
        <f>IF(ISERROR(AVERAGE(Judge1:Judge10!H12))," ", AVERAGE(Judge1:Judge10!H12))</f>
        <v>56.666666666666664</v>
      </c>
      <c r="I12" s="23">
        <f>IF(ISERROR(AVERAGE(Judge1:Judge10!I12))," ", AVERAGE(Judge1:Judge10!I12))</f>
        <v>70</v>
      </c>
      <c r="J12" s="23" t="str">
        <f>IF(ISERROR(AVERAGE(Judge1:Judge10!J12))," ", AVERAGE(Judge1:Judge10!J12))</f>
        <v xml:space="preserve"> </v>
      </c>
      <c r="K12" s="23" t="str">
        <f>IF(ISERROR(AVERAGE(Judge1:Judge10!K12))," ", AVERAGE(Judge1:Judge10!K12))</f>
        <v xml:space="preserve"> </v>
      </c>
      <c r="L12" s="23">
        <f>IF(ISERROR(AVERAGE(Judge1:Judge10!L12))," ", AVERAGE(Judge1:Judge10!L12))</f>
        <v>61.333333333333336</v>
      </c>
      <c r="M12" s="23">
        <f>IF(ISERROR(AVERAGE(Judge1:Judge10!M12))," ", AVERAGE(Judge1:Judge10!M12))</f>
        <v>72</v>
      </c>
      <c r="N12" s="23">
        <f>IF(ISERROR(AVERAGE(Judge1:Judge10!N12))," ", AVERAGE(Judge1:Judge10!N12))</f>
        <v>92</v>
      </c>
      <c r="O12" s="23" t="str">
        <f>IF(ISERROR(AVERAGE(Judge1:Judge10!O12))," ", AVERAGE(Judge1:Judge10!O12))</f>
        <v xml:space="preserve"> </v>
      </c>
      <c r="P12" s="23" t="str">
        <f>IF(ISERROR(AVERAGE(Judge1:Judge10!P12))," ", AVERAGE(Judge1:Judge10!P12))</f>
        <v xml:space="preserve"> </v>
      </c>
      <c r="Q12" s="23" t="str">
        <f>IF(ISERROR(AVERAGE(Judge1:Judge10!Q12))," ", AVERAGE(Judge1:Judge10!Q12))</f>
        <v xml:space="preserve"> </v>
      </c>
      <c r="R12" s="23">
        <f>IF(ISERROR(AVERAGE(Judge1:Judge10!R12))," ", AVERAGE(Judge1:Judge10!R12))</f>
        <v>83.666666666666671</v>
      </c>
      <c r="S12" s="23" t="str">
        <f>IF(ISERROR(AVERAGE(Judge1:Judge10!S12))," ", AVERAGE(Judge1:Judge10!S12))</f>
        <v xml:space="preserve"> </v>
      </c>
      <c r="T12" s="23" t="str">
        <f>IF(ISERROR(AVERAGE(Judge1:Judge10!T12))," ", AVERAGE(Judge1:Judge10!T12))</f>
        <v xml:space="preserve"> </v>
      </c>
      <c r="U12" s="23" t="str">
        <f>IF(ISERROR(AVERAGE(Judge1:Judge10!U12))," ", AVERAGE(Judge1:Judge10!U12))</f>
        <v xml:space="preserve"> </v>
      </c>
      <c r="V12" s="23" t="str">
        <f>IF(ISERROR(AVERAGE(Judge1:Judge10!V12))," ", AVERAGE(Judge1:Judge10!V12))</f>
        <v xml:space="preserve"> </v>
      </c>
      <c r="W12" s="23" t="str">
        <f>IF(ISERROR(AVERAGE(Judge1:Judge10!W12))," ", AVERAGE(Judge1:Judge10!W12))</f>
        <v xml:space="preserve"> </v>
      </c>
      <c r="X12" s="23">
        <f>IF(ISERROR(AVERAGE(Judge1:Judge10!X12))," ", AVERAGE(Judge1:Judge10!X12))</f>
        <v>60.333333333333336</v>
      </c>
      <c r="Y12" s="23" t="str">
        <f>IF(ISERROR(AVERAGE(Judge1:Judge10!Y12))," ", AVERAGE(Judge1:Judge10!Y12))</f>
        <v xml:space="preserve"> </v>
      </c>
      <c r="Z12" s="23" t="str">
        <f>IF(ISERROR(AVERAGE(Judge1:Judge10!Z12))," ", AVERAGE(Judge1:Judge10!Z12))</f>
        <v xml:space="preserve"> </v>
      </c>
      <c r="AA12" s="23" t="str">
        <f>IF(ISERROR(AVERAGE(Judge1:Judge10!AA12))," ", AVERAGE(Judge1:Judge10!AA12))</f>
        <v xml:space="preserve"> </v>
      </c>
      <c r="AB12" s="23" t="str">
        <f>IF(ISERROR(AVERAGE(Judge1:Judge10!AB12))," ", AVERAGE(Judge1:Judge10!AB12))</f>
        <v xml:space="preserve"> </v>
      </c>
      <c r="AC12" s="23">
        <f>IF(ISERROR(AVERAGE(Judge1:Judge10!AC12))," ", AVERAGE(Judge1:Judge10!AC12))</f>
        <v>51</v>
      </c>
      <c r="AD12" s="23" t="str">
        <f>IF(ISERROR(AVERAGE(Judge1:Judge10!AD12))," ", AVERAGE(Judge1:Judge10!AD12))</f>
        <v xml:space="preserve"> </v>
      </c>
      <c r="AE12" s="23" t="str">
        <f>IF(ISERROR(AVERAGE(Judge1:Judge10!AE12))," ", AVERAGE(Judge1:Judge10!AE12))</f>
        <v xml:space="preserve"> </v>
      </c>
      <c r="AF12" s="23" t="str">
        <f>IF(ISERROR(AVERAGE(Judge1:Judge10!AF12))," ", AVERAGE(Judge1:Judge10!AF12))</f>
        <v xml:space="preserve"> </v>
      </c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11408</v>
      </c>
      <c r="B13" s="13">
        <v>263587</v>
      </c>
      <c r="C13" s="3" t="s">
        <v>14</v>
      </c>
      <c r="D13" s="3" t="s">
        <v>21</v>
      </c>
      <c r="E13" s="3">
        <v>150</v>
      </c>
      <c r="F13" s="23" t="str">
        <f>IF(ISERROR(AVERAGE(Judge1:Judge10!F13))," ", AVERAGE(Judge1:Judge10!F13))</f>
        <v xml:space="preserve"> </v>
      </c>
      <c r="G13" s="23" t="str">
        <f>IF(ISERROR(AVERAGE(Judge1:Judge10!G13))," ", AVERAGE(Judge1:Judge10!G13))</f>
        <v xml:space="preserve"> </v>
      </c>
      <c r="H13" s="23">
        <f>IF(ISERROR(AVERAGE(Judge1:Judge10!H13))," ", AVERAGE(Judge1:Judge10!H13))</f>
        <v>102</v>
      </c>
      <c r="I13" s="23">
        <f>IF(ISERROR(AVERAGE(Judge1:Judge10!I13))," ", AVERAGE(Judge1:Judge10!I13))</f>
        <v>103.33333333333333</v>
      </c>
      <c r="J13" s="23" t="str">
        <f>IF(ISERROR(AVERAGE(Judge1:Judge10!J13))," ", AVERAGE(Judge1:Judge10!J13))</f>
        <v xml:space="preserve"> </v>
      </c>
      <c r="K13" s="23" t="str">
        <f>IF(ISERROR(AVERAGE(Judge1:Judge10!K13))," ", AVERAGE(Judge1:Judge10!K13))</f>
        <v xml:space="preserve"> </v>
      </c>
      <c r="L13" s="23">
        <f>IF(ISERROR(AVERAGE(Judge1:Judge10!L13))," ", AVERAGE(Judge1:Judge10!L13))</f>
        <v>98.333333333333329</v>
      </c>
      <c r="M13" s="23">
        <f>IF(ISERROR(AVERAGE(Judge1:Judge10!M13))," ", AVERAGE(Judge1:Judge10!M13))</f>
        <v>62.333333333333336</v>
      </c>
      <c r="N13" s="23">
        <f>IF(ISERROR(AVERAGE(Judge1:Judge10!N13))," ", AVERAGE(Judge1:Judge10!N13))</f>
        <v>146.66666666666666</v>
      </c>
      <c r="O13" s="23" t="str">
        <f>IF(ISERROR(AVERAGE(Judge1:Judge10!O13))," ", AVERAGE(Judge1:Judge10!O13))</f>
        <v xml:space="preserve"> </v>
      </c>
      <c r="P13" s="23" t="str">
        <f>IF(ISERROR(AVERAGE(Judge1:Judge10!P13))," ", AVERAGE(Judge1:Judge10!P13))</f>
        <v xml:space="preserve"> </v>
      </c>
      <c r="Q13" s="23" t="str">
        <f>IF(ISERROR(AVERAGE(Judge1:Judge10!Q13))," ", AVERAGE(Judge1:Judge10!Q13))</f>
        <v xml:space="preserve"> </v>
      </c>
      <c r="R13" s="23">
        <f>IF(ISERROR(AVERAGE(Judge1:Judge10!R13))," ", AVERAGE(Judge1:Judge10!R13))</f>
        <v>108.33333333333333</v>
      </c>
      <c r="S13" s="23" t="str">
        <f>IF(ISERROR(AVERAGE(Judge1:Judge10!S13))," ", AVERAGE(Judge1:Judge10!S13))</f>
        <v xml:space="preserve"> </v>
      </c>
      <c r="T13" s="23" t="str">
        <f>IF(ISERROR(AVERAGE(Judge1:Judge10!T13))," ", AVERAGE(Judge1:Judge10!T13))</f>
        <v xml:space="preserve"> </v>
      </c>
      <c r="U13" s="23" t="str">
        <f>IF(ISERROR(AVERAGE(Judge1:Judge10!U13))," ", AVERAGE(Judge1:Judge10!U13))</f>
        <v xml:space="preserve"> </v>
      </c>
      <c r="V13" s="23" t="str">
        <f>IF(ISERROR(AVERAGE(Judge1:Judge10!V13))," ", AVERAGE(Judge1:Judge10!V13))</f>
        <v xml:space="preserve"> </v>
      </c>
      <c r="W13" s="23" t="str">
        <f>IF(ISERROR(AVERAGE(Judge1:Judge10!W13))," ", AVERAGE(Judge1:Judge10!W13))</f>
        <v xml:space="preserve"> </v>
      </c>
      <c r="X13" s="23">
        <f>IF(ISERROR(AVERAGE(Judge1:Judge10!X13))," ", AVERAGE(Judge1:Judge10!X13))</f>
        <v>126.66666666666667</v>
      </c>
      <c r="Y13" s="23" t="str">
        <f>IF(ISERROR(AVERAGE(Judge1:Judge10!Y13))," ", AVERAGE(Judge1:Judge10!Y13))</f>
        <v xml:space="preserve"> </v>
      </c>
      <c r="Z13" s="23" t="str">
        <f>IF(ISERROR(AVERAGE(Judge1:Judge10!Z13))," ", AVERAGE(Judge1:Judge10!Z13))</f>
        <v xml:space="preserve"> </v>
      </c>
      <c r="AA13" s="23" t="str">
        <f>IF(ISERROR(AVERAGE(Judge1:Judge10!AA13))," ", AVERAGE(Judge1:Judge10!AA13))</f>
        <v xml:space="preserve"> </v>
      </c>
      <c r="AB13" s="23" t="str">
        <f>IF(ISERROR(AVERAGE(Judge1:Judge10!AB13))," ", AVERAGE(Judge1:Judge10!AB13))</f>
        <v xml:space="preserve"> </v>
      </c>
      <c r="AC13" s="23">
        <f>IF(ISERROR(AVERAGE(Judge1:Judge10!AC13))," ", AVERAGE(Judge1:Judge10!AC13))</f>
        <v>112.33333333333333</v>
      </c>
      <c r="AD13" s="23" t="str">
        <f>IF(ISERROR(AVERAGE(Judge1:Judge10!AD13))," ", AVERAGE(Judge1:Judge10!AD13))</f>
        <v xml:space="preserve"> </v>
      </c>
      <c r="AE13" s="23" t="str">
        <f>IF(ISERROR(AVERAGE(Judge1:Judge10!AE13))," ", AVERAGE(Judge1:Judge10!AE13))</f>
        <v xml:space="preserve"> </v>
      </c>
      <c r="AF13" s="23" t="str">
        <f>IF(ISERROR(AVERAGE(Judge1:Judge10!AF13))," ", AVERAGE(Judge1:Judge10!AF13))</f>
        <v xml:space="preserve"> </v>
      </c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11408</v>
      </c>
      <c r="B14" s="13">
        <v>263588</v>
      </c>
      <c r="C14" s="3" t="s">
        <v>14</v>
      </c>
      <c r="D14" s="3" t="s">
        <v>22</v>
      </c>
      <c r="E14" s="3">
        <v>150</v>
      </c>
      <c r="F14" s="23" t="str">
        <f>IF(ISERROR(AVERAGE(Judge1:Judge10!F14))," ", AVERAGE(Judge1:Judge10!F14))</f>
        <v xml:space="preserve"> </v>
      </c>
      <c r="G14" s="23" t="str">
        <f>IF(ISERROR(AVERAGE(Judge1:Judge10!G14))," ", AVERAGE(Judge1:Judge10!G14))</f>
        <v xml:space="preserve"> </v>
      </c>
      <c r="H14" s="23">
        <f>IF(ISERROR(AVERAGE(Judge1:Judge10!H14))," ", AVERAGE(Judge1:Judge10!H14))</f>
        <v>100</v>
      </c>
      <c r="I14" s="23">
        <f>IF(ISERROR(AVERAGE(Judge1:Judge10!I14))," ", AVERAGE(Judge1:Judge10!I14))</f>
        <v>100</v>
      </c>
      <c r="J14" s="23" t="str">
        <f>IF(ISERROR(AVERAGE(Judge1:Judge10!J14))," ", AVERAGE(Judge1:Judge10!J14))</f>
        <v xml:space="preserve"> </v>
      </c>
      <c r="K14" s="23" t="str">
        <f>IF(ISERROR(AVERAGE(Judge1:Judge10!K14))," ", AVERAGE(Judge1:Judge10!K14))</f>
        <v xml:space="preserve"> </v>
      </c>
      <c r="L14" s="23">
        <f>IF(ISERROR(AVERAGE(Judge1:Judge10!L14))," ", AVERAGE(Judge1:Judge10!L14))</f>
        <v>100.66666666666667</v>
      </c>
      <c r="M14" s="23">
        <f>IF(ISERROR(AVERAGE(Judge1:Judge10!M14))," ", AVERAGE(Judge1:Judge10!M14))</f>
        <v>68.333333333333329</v>
      </c>
      <c r="N14" s="23">
        <f>IF(ISERROR(AVERAGE(Judge1:Judge10!N14))," ", AVERAGE(Judge1:Judge10!N14))</f>
        <v>146.66666666666666</v>
      </c>
      <c r="O14" s="23" t="str">
        <f>IF(ISERROR(AVERAGE(Judge1:Judge10!O14))," ", AVERAGE(Judge1:Judge10!O14))</f>
        <v xml:space="preserve"> </v>
      </c>
      <c r="P14" s="23" t="str">
        <f>IF(ISERROR(AVERAGE(Judge1:Judge10!P14))," ", AVERAGE(Judge1:Judge10!P14))</f>
        <v xml:space="preserve"> </v>
      </c>
      <c r="Q14" s="23" t="str">
        <f>IF(ISERROR(AVERAGE(Judge1:Judge10!Q14))," ", AVERAGE(Judge1:Judge10!Q14))</f>
        <v xml:space="preserve"> </v>
      </c>
      <c r="R14" s="23">
        <f>IF(ISERROR(AVERAGE(Judge1:Judge10!R14))," ", AVERAGE(Judge1:Judge10!R14))</f>
        <v>103.33333333333333</v>
      </c>
      <c r="S14" s="23" t="str">
        <f>IF(ISERROR(AVERAGE(Judge1:Judge10!S14))," ", AVERAGE(Judge1:Judge10!S14))</f>
        <v xml:space="preserve"> </v>
      </c>
      <c r="T14" s="23" t="str">
        <f>IF(ISERROR(AVERAGE(Judge1:Judge10!T14))," ", AVERAGE(Judge1:Judge10!T14))</f>
        <v xml:space="preserve"> </v>
      </c>
      <c r="U14" s="23" t="str">
        <f>IF(ISERROR(AVERAGE(Judge1:Judge10!U14))," ", AVERAGE(Judge1:Judge10!U14))</f>
        <v xml:space="preserve"> </v>
      </c>
      <c r="V14" s="23" t="str">
        <f>IF(ISERROR(AVERAGE(Judge1:Judge10!V14))," ", AVERAGE(Judge1:Judge10!V14))</f>
        <v xml:space="preserve"> </v>
      </c>
      <c r="W14" s="23" t="str">
        <f>IF(ISERROR(AVERAGE(Judge1:Judge10!W14))," ", AVERAGE(Judge1:Judge10!W14))</f>
        <v xml:space="preserve"> </v>
      </c>
      <c r="X14" s="23">
        <f>IF(ISERROR(AVERAGE(Judge1:Judge10!X14))," ", AVERAGE(Judge1:Judge10!X14))</f>
        <v>124.33333333333333</v>
      </c>
      <c r="Y14" s="23" t="str">
        <f>IF(ISERROR(AVERAGE(Judge1:Judge10!Y14))," ", AVERAGE(Judge1:Judge10!Y14))</f>
        <v xml:space="preserve"> </v>
      </c>
      <c r="Z14" s="23" t="str">
        <f>IF(ISERROR(AVERAGE(Judge1:Judge10!Z14))," ", AVERAGE(Judge1:Judge10!Z14))</f>
        <v xml:space="preserve"> </v>
      </c>
      <c r="AA14" s="23" t="str">
        <f>IF(ISERROR(AVERAGE(Judge1:Judge10!AA14))," ", AVERAGE(Judge1:Judge10!AA14))</f>
        <v xml:space="preserve"> </v>
      </c>
      <c r="AB14" s="23" t="str">
        <f>IF(ISERROR(AVERAGE(Judge1:Judge10!AB14))," ", AVERAGE(Judge1:Judge10!AB14))</f>
        <v xml:space="preserve"> </v>
      </c>
      <c r="AC14" s="23">
        <f>IF(ISERROR(AVERAGE(Judge1:Judge10!AC14))," ", AVERAGE(Judge1:Judge10!AC14))</f>
        <v>118.33333333333333</v>
      </c>
      <c r="AD14" s="23" t="str">
        <f>IF(ISERROR(AVERAGE(Judge1:Judge10!AD14))," ", AVERAGE(Judge1:Judge10!AD14))</f>
        <v xml:space="preserve"> </v>
      </c>
      <c r="AE14" s="23" t="str">
        <f>IF(ISERROR(AVERAGE(Judge1:Judge10!AE14))," ", AVERAGE(Judge1:Judge10!AE14))</f>
        <v xml:space="preserve"> </v>
      </c>
      <c r="AF14" s="23" t="str">
        <f>IF(ISERROR(AVERAGE(Judge1:Judge10!AF14))," ", AVERAGE(Judge1:Judge10!AF14))</f>
        <v xml:space="preserve"> </v>
      </c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11408</v>
      </c>
      <c r="B15" s="13">
        <v>263589</v>
      </c>
      <c r="C15" s="3" t="s">
        <v>14</v>
      </c>
      <c r="D15" s="3" t="s">
        <v>23</v>
      </c>
      <c r="E15" s="3">
        <v>150</v>
      </c>
      <c r="F15" s="23" t="str">
        <f>IF(ISERROR(AVERAGE(Judge1:Judge10!F15))," ", AVERAGE(Judge1:Judge10!F15))</f>
        <v xml:space="preserve"> </v>
      </c>
      <c r="G15" s="23" t="str">
        <f>IF(ISERROR(AVERAGE(Judge1:Judge10!G15))," ", AVERAGE(Judge1:Judge10!G15))</f>
        <v xml:space="preserve"> </v>
      </c>
      <c r="H15" s="23">
        <f>IF(ISERROR(AVERAGE(Judge1:Judge10!H15))," ", AVERAGE(Judge1:Judge10!H15))</f>
        <v>88.666666666666671</v>
      </c>
      <c r="I15" s="23">
        <f>IF(ISERROR(AVERAGE(Judge1:Judge10!I15))," ", AVERAGE(Judge1:Judge10!I15))</f>
        <v>111.66666666666667</v>
      </c>
      <c r="J15" s="23" t="str">
        <f>IF(ISERROR(AVERAGE(Judge1:Judge10!J15))," ", AVERAGE(Judge1:Judge10!J15))</f>
        <v xml:space="preserve"> </v>
      </c>
      <c r="K15" s="23" t="str">
        <f>IF(ISERROR(AVERAGE(Judge1:Judge10!K15))," ", AVERAGE(Judge1:Judge10!K15))</f>
        <v xml:space="preserve"> </v>
      </c>
      <c r="L15" s="23">
        <f>IF(ISERROR(AVERAGE(Judge1:Judge10!L15))," ", AVERAGE(Judge1:Judge10!L15))</f>
        <v>113.33333333333333</v>
      </c>
      <c r="M15" s="23">
        <f>IF(ISERROR(AVERAGE(Judge1:Judge10!M15))," ", AVERAGE(Judge1:Judge10!M15))</f>
        <v>103.33333333333333</v>
      </c>
      <c r="N15" s="23">
        <f>IF(ISERROR(AVERAGE(Judge1:Judge10!N15))," ", AVERAGE(Judge1:Judge10!N15))</f>
        <v>146.66666666666666</v>
      </c>
      <c r="O15" s="23" t="str">
        <f>IF(ISERROR(AVERAGE(Judge1:Judge10!O15))," ", AVERAGE(Judge1:Judge10!O15))</f>
        <v xml:space="preserve"> </v>
      </c>
      <c r="P15" s="23" t="str">
        <f>IF(ISERROR(AVERAGE(Judge1:Judge10!P15))," ", AVERAGE(Judge1:Judge10!P15))</f>
        <v xml:space="preserve"> </v>
      </c>
      <c r="Q15" s="23" t="str">
        <f>IF(ISERROR(AVERAGE(Judge1:Judge10!Q15))," ", AVERAGE(Judge1:Judge10!Q15))</f>
        <v xml:space="preserve"> </v>
      </c>
      <c r="R15" s="23">
        <f>IF(ISERROR(AVERAGE(Judge1:Judge10!R15))," ", AVERAGE(Judge1:Judge10!R15))</f>
        <v>88.333333333333329</v>
      </c>
      <c r="S15" s="23" t="str">
        <f>IF(ISERROR(AVERAGE(Judge1:Judge10!S15))," ", AVERAGE(Judge1:Judge10!S15))</f>
        <v xml:space="preserve"> </v>
      </c>
      <c r="T15" s="23" t="str">
        <f>IF(ISERROR(AVERAGE(Judge1:Judge10!T15))," ", AVERAGE(Judge1:Judge10!T15))</f>
        <v xml:space="preserve"> </v>
      </c>
      <c r="U15" s="23" t="str">
        <f>IF(ISERROR(AVERAGE(Judge1:Judge10!U15))," ", AVERAGE(Judge1:Judge10!U15))</f>
        <v xml:space="preserve"> </v>
      </c>
      <c r="V15" s="23" t="str">
        <f>IF(ISERROR(AVERAGE(Judge1:Judge10!V15))," ", AVERAGE(Judge1:Judge10!V15))</f>
        <v xml:space="preserve"> </v>
      </c>
      <c r="W15" s="23" t="str">
        <f>IF(ISERROR(AVERAGE(Judge1:Judge10!W15))," ", AVERAGE(Judge1:Judge10!W15))</f>
        <v xml:space="preserve"> </v>
      </c>
      <c r="X15" s="23">
        <f>IF(ISERROR(AVERAGE(Judge1:Judge10!X15))," ", AVERAGE(Judge1:Judge10!X15))</f>
        <v>126.66666666666667</v>
      </c>
      <c r="Y15" s="23" t="str">
        <f>IF(ISERROR(AVERAGE(Judge1:Judge10!Y15))," ", AVERAGE(Judge1:Judge10!Y15))</f>
        <v xml:space="preserve"> </v>
      </c>
      <c r="Z15" s="23" t="str">
        <f>IF(ISERROR(AVERAGE(Judge1:Judge10!Z15))," ", AVERAGE(Judge1:Judge10!Z15))</f>
        <v xml:space="preserve"> </v>
      </c>
      <c r="AA15" s="23" t="str">
        <f>IF(ISERROR(AVERAGE(Judge1:Judge10!AA15))," ", AVERAGE(Judge1:Judge10!AA15))</f>
        <v xml:space="preserve"> </v>
      </c>
      <c r="AB15" s="23" t="str">
        <f>IF(ISERROR(AVERAGE(Judge1:Judge10!AB15))," ", AVERAGE(Judge1:Judge10!AB15))</f>
        <v xml:space="preserve"> </v>
      </c>
      <c r="AC15" s="23">
        <f>IF(ISERROR(AVERAGE(Judge1:Judge10!AC15))," ", AVERAGE(Judge1:Judge10!AC15))</f>
        <v>117.33333333333333</v>
      </c>
      <c r="AD15" s="23" t="str">
        <f>IF(ISERROR(AVERAGE(Judge1:Judge10!AD15))," ", AVERAGE(Judge1:Judge10!AD15))</f>
        <v xml:space="preserve"> </v>
      </c>
      <c r="AE15" s="23" t="str">
        <f>IF(ISERROR(AVERAGE(Judge1:Judge10!AE15))," ", AVERAGE(Judge1:Judge10!AE15))</f>
        <v xml:space="preserve"> </v>
      </c>
      <c r="AF15" s="23" t="str">
        <f>IF(ISERROR(AVERAGE(Judge1:Judge10!AF15))," ", AVERAGE(Judge1:Judge10!AF15))</f>
        <v xml:space="preserve"> </v>
      </c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11408</v>
      </c>
      <c r="B16" s="13">
        <v>263590</v>
      </c>
      <c r="C16" s="3" t="s">
        <v>14</v>
      </c>
      <c r="D16" s="3" t="s">
        <v>24</v>
      </c>
      <c r="E16" s="3">
        <v>150</v>
      </c>
      <c r="F16" s="23" t="str">
        <f>IF(ISERROR(AVERAGE(Judge1:Judge10!F16))," ", AVERAGE(Judge1:Judge10!F16))</f>
        <v xml:space="preserve"> </v>
      </c>
      <c r="G16" s="23" t="str">
        <f>IF(ISERROR(AVERAGE(Judge1:Judge10!G16))," ", AVERAGE(Judge1:Judge10!G16))</f>
        <v xml:space="preserve"> </v>
      </c>
      <c r="H16" s="23">
        <f>IF(ISERROR(AVERAGE(Judge1:Judge10!H16))," ", AVERAGE(Judge1:Judge10!H16))</f>
        <v>100</v>
      </c>
      <c r="I16" s="23">
        <f>IF(ISERROR(AVERAGE(Judge1:Judge10!I16))," ", AVERAGE(Judge1:Judge10!I16))</f>
        <v>105</v>
      </c>
      <c r="J16" s="23" t="str">
        <f>IF(ISERROR(AVERAGE(Judge1:Judge10!J16))," ", AVERAGE(Judge1:Judge10!J16))</f>
        <v xml:space="preserve"> </v>
      </c>
      <c r="K16" s="23" t="str">
        <f>IF(ISERROR(AVERAGE(Judge1:Judge10!K16))," ", AVERAGE(Judge1:Judge10!K16))</f>
        <v xml:space="preserve"> </v>
      </c>
      <c r="L16" s="23">
        <f>IF(ISERROR(AVERAGE(Judge1:Judge10!L16))," ", AVERAGE(Judge1:Judge10!L16))</f>
        <v>95.666666666666671</v>
      </c>
      <c r="M16" s="23">
        <f>IF(ISERROR(AVERAGE(Judge1:Judge10!M16))," ", AVERAGE(Judge1:Judge10!M16))</f>
        <v>65</v>
      </c>
      <c r="N16" s="23">
        <f>IF(ISERROR(AVERAGE(Judge1:Judge10!N16))," ", AVERAGE(Judge1:Judge10!N16))</f>
        <v>146.66666666666666</v>
      </c>
      <c r="O16" s="23" t="str">
        <f>IF(ISERROR(AVERAGE(Judge1:Judge10!O16))," ", AVERAGE(Judge1:Judge10!O16))</f>
        <v xml:space="preserve"> </v>
      </c>
      <c r="P16" s="23" t="str">
        <f>IF(ISERROR(AVERAGE(Judge1:Judge10!P16))," ", AVERAGE(Judge1:Judge10!P16))</f>
        <v xml:space="preserve"> </v>
      </c>
      <c r="Q16" s="23" t="str">
        <f>IF(ISERROR(AVERAGE(Judge1:Judge10!Q16))," ", AVERAGE(Judge1:Judge10!Q16))</f>
        <v xml:space="preserve"> </v>
      </c>
      <c r="R16" s="23">
        <f>IF(ISERROR(AVERAGE(Judge1:Judge10!R16))," ", AVERAGE(Judge1:Judge10!R16))</f>
        <v>103.33333333333333</v>
      </c>
      <c r="S16" s="23" t="str">
        <f>IF(ISERROR(AVERAGE(Judge1:Judge10!S16))," ", AVERAGE(Judge1:Judge10!S16))</f>
        <v xml:space="preserve"> </v>
      </c>
      <c r="T16" s="23" t="str">
        <f>IF(ISERROR(AVERAGE(Judge1:Judge10!T16))," ", AVERAGE(Judge1:Judge10!T16))</f>
        <v xml:space="preserve"> </v>
      </c>
      <c r="U16" s="23" t="str">
        <f>IF(ISERROR(AVERAGE(Judge1:Judge10!U16))," ", AVERAGE(Judge1:Judge10!U16))</f>
        <v xml:space="preserve"> </v>
      </c>
      <c r="V16" s="23" t="str">
        <f>IF(ISERROR(AVERAGE(Judge1:Judge10!V16))," ", AVERAGE(Judge1:Judge10!V16))</f>
        <v xml:space="preserve"> </v>
      </c>
      <c r="W16" s="23" t="str">
        <f>IF(ISERROR(AVERAGE(Judge1:Judge10!W16))," ", AVERAGE(Judge1:Judge10!W16))</f>
        <v xml:space="preserve"> </v>
      </c>
      <c r="X16" s="23">
        <f>IF(ISERROR(AVERAGE(Judge1:Judge10!X16))," ", AVERAGE(Judge1:Judge10!X16))</f>
        <v>121.33333333333333</v>
      </c>
      <c r="Y16" s="23" t="str">
        <f>IF(ISERROR(AVERAGE(Judge1:Judge10!Y16))," ", AVERAGE(Judge1:Judge10!Y16))</f>
        <v xml:space="preserve"> </v>
      </c>
      <c r="Z16" s="23" t="str">
        <f>IF(ISERROR(AVERAGE(Judge1:Judge10!Z16))," ", AVERAGE(Judge1:Judge10!Z16))</f>
        <v xml:space="preserve"> </v>
      </c>
      <c r="AA16" s="23" t="str">
        <f>IF(ISERROR(AVERAGE(Judge1:Judge10!AA16))," ", AVERAGE(Judge1:Judge10!AA16))</f>
        <v xml:space="preserve"> </v>
      </c>
      <c r="AB16" s="23" t="str">
        <f>IF(ISERROR(AVERAGE(Judge1:Judge10!AB16))," ", AVERAGE(Judge1:Judge10!AB16))</f>
        <v xml:space="preserve"> </v>
      </c>
      <c r="AC16" s="23">
        <f>IF(ISERROR(AVERAGE(Judge1:Judge10!AC16))," ", AVERAGE(Judge1:Judge10!AC16))</f>
        <v>112.66666666666667</v>
      </c>
      <c r="AD16" s="23" t="str">
        <f>IF(ISERROR(AVERAGE(Judge1:Judge10!AD16))," ", AVERAGE(Judge1:Judge10!AD16))</f>
        <v xml:space="preserve"> </v>
      </c>
      <c r="AE16" s="23" t="str">
        <f>IF(ISERROR(AVERAGE(Judge1:Judge10!AE16))," ", AVERAGE(Judge1:Judge10!AE16))</f>
        <v xml:space="preserve"> </v>
      </c>
      <c r="AF16" s="23" t="str">
        <f>IF(ISERROR(AVERAGE(Judge1:Judge10!AF16))," ", AVERAGE(Judge1:Judge10!AF16))</f>
        <v xml:space="preserve"> </v>
      </c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11408</v>
      </c>
      <c r="B17" s="13">
        <v>263591</v>
      </c>
      <c r="C17" s="14" t="s">
        <v>25</v>
      </c>
      <c r="D17" s="14" t="s">
        <v>26</v>
      </c>
      <c r="E17" s="14">
        <v>-50</v>
      </c>
      <c r="F17" s="24" t="str">
        <f>IF(ISERROR(AVERAGE(Judge1:Judge10!F17))," ", AVERAGE(Judge1:Judge10!F17))</f>
        <v xml:space="preserve"> </v>
      </c>
      <c r="G17" s="24" t="str">
        <f>IF(ISERROR(AVERAGE(Judge1:Judge10!G17))," ", AVERAGE(Judge1:Judge10!G17))</f>
        <v xml:space="preserve"> </v>
      </c>
      <c r="H17" s="24" t="str">
        <f>IF(ISERROR(AVERAGE(Judge1:Judge10!H17))," ", AVERAGE(Judge1:Judge10!H17))</f>
        <v xml:space="preserve"> </v>
      </c>
      <c r="I17" s="24" t="str">
        <f>IF(ISERROR(AVERAGE(Judge1:Judge10!I17))," ", AVERAGE(Judge1:Judge10!I17))</f>
        <v xml:space="preserve"> </v>
      </c>
      <c r="J17" s="24" t="str">
        <f>IF(ISERROR(AVERAGE(Judge1:Judge10!J17))," ", AVERAGE(Judge1:Judge10!J17))</f>
        <v xml:space="preserve"> </v>
      </c>
      <c r="K17" s="24" t="str">
        <f>IF(ISERROR(AVERAGE(Judge1:Judge10!K17))," ", AVERAGE(Judge1:Judge10!K17))</f>
        <v xml:space="preserve"> </v>
      </c>
      <c r="L17" s="24" t="str">
        <f>IF(ISERROR(AVERAGE(Judge1:Judge10!L17))," ", AVERAGE(Judge1:Judge10!L17))</f>
        <v xml:space="preserve"> </v>
      </c>
      <c r="M17" s="24" t="str">
        <f>IF(ISERROR(AVERAGE(Judge1:Judge10!M17))," ", AVERAGE(Judge1:Judge10!M17))</f>
        <v xml:space="preserve"> </v>
      </c>
      <c r="N17" s="24" t="str">
        <f>IF(ISERROR(AVERAGE(Judge1:Judge10!N17))," ", AVERAGE(Judge1:Judge10!N17))</f>
        <v xml:space="preserve"> </v>
      </c>
      <c r="O17" s="24" t="str">
        <f>IF(ISERROR(AVERAGE(Judge1:Judge10!O17))," ", AVERAGE(Judge1:Judge10!O17))</f>
        <v xml:space="preserve"> </v>
      </c>
      <c r="P17" s="24" t="str">
        <f>IF(ISERROR(AVERAGE(Judge1:Judge10!P17))," ", AVERAGE(Judge1:Judge10!P17))</f>
        <v xml:space="preserve"> </v>
      </c>
      <c r="Q17" s="24" t="str">
        <f>IF(ISERROR(AVERAGE(Judge1:Judge10!Q17))," ", AVERAGE(Judge1:Judge10!Q17))</f>
        <v xml:space="preserve"> </v>
      </c>
      <c r="R17" s="24" t="str">
        <f>IF(ISERROR(AVERAGE(Judge1:Judge10!R17))," ", AVERAGE(Judge1:Judge10!R17))</f>
        <v xml:space="preserve"> </v>
      </c>
      <c r="S17" s="24" t="str">
        <f>IF(ISERROR(AVERAGE(Judge1:Judge10!S17))," ", AVERAGE(Judge1:Judge10!S17))</f>
        <v xml:space="preserve"> </v>
      </c>
      <c r="T17" s="24" t="str">
        <f>IF(ISERROR(AVERAGE(Judge1:Judge10!T17))," ", AVERAGE(Judge1:Judge10!T17))</f>
        <v xml:space="preserve"> </v>
      </c>
      <c r="U17" s="24" t="str">
        <f>IF(ISERROR(AVERAGE(Judge1:Judge10!U17))," ", AVERAGE(Judge1:Judge10!U17))</f>
        <v xml:space="preserve"> </v>
      </c>
      <c r="V17" s="24" t="str">
        <f>IF(ISERROR(AVERAGE(Judge1:Judge10!V17))," ", AVERAGE(Judge1:Judge10!V17))</f>
        <v xml:space="preserve"> </v>
      </c>
      <c r="W17" s="24" t="str">
        <f>IF(ISERROR(AVERAGE(Judge1:Judge10!W17))," ", AVERAGE(Judge1:Judge10!W17))</f>
        <v xml:space="preserve"> </v>
      </c>
      <c r="X17" s="24" t="str">
        <f>IF(ISERROR(AVERAGE(Judge1:Judge10!X17))," ", AVERAGE(Judge1:Judge10!X17))</f>
        <v xml:space="preserve"> </v>
      </c>
      <c r="Y17" s="24" t="str">
        <f>IF(ISERROR(AVERAGE(Judge1:Judge10!Y17))," ", AVERAGE(Judge1:Judge10!Y17))</f>
        <v xml:space="preserve"> </v>
      </c>
      <c r="Z17" s="24" t="str">
        <f>IF(ISERROR(AVERAGE(Judge1:Judge10!Z17))," ", AVERAGE(Judge1:Judge10!Z17))</f>
        <v xml:space="preserve"> </v>
      </c>
      <c r="AA17" s="24" t="str">
        <f>IF(ISERROR(AVERAGE(Judge1:Judge10!AA17))," ", AVERAGE(Judge1:Judge10!AA17))</f>
        <v xml:space="preserve"> </v>
      </c>
      <c r="AB17" s="24" t="str">
        <f>IF(ISERROR(AVERAGE(Judge1:Judge10!AB17))," ", AVERAGE(Judge1:Judge10!AB17))</f>
        <v xml:space="preserve"> </v>
      </c>
      <c r="AC17" s="24" t="str">
        <f>IF(ISERROR(AVERAGE(Judge1:Judge10!AC17))," ", AVERAGE(Judge1:Judge10!AC17))</f>
        <v xml:space="preserve"> </v>
      </c>
      <c r="AD17" s="24" t="str">
        <f>IF(ISERROR(AVERAGE(Judge1:Judge10!AD17))," ", AVERAGE(Judge1:Judge10!AD17))</f>
        <v xml:space="preserve"> </v>
      </c>
      <c r="AE17" s="24" t="str">
        <f>IF(ISERROR(AVERAGE(Judge1:Judge10!AE17))," ", AVERAGE(Judge1:Judge10!AE17))</f>
        <v xml:space="preserve"> </v>
      </c>
      <c r="AF17" s="24" t="str">
        <f>IF(ISERROR(AVERAGE(Judge1:Judge10!AF17))," ", AVERAGE(Judge1:Judge10!AF17))</f>
        <v xml:space="preserve"> </v>
      </c>
      <c r="AG17" s="15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11408</v>
      </c>
      <c r="B18" s="13">
        <v>263592</v>
      </c>
      <c r="C18" s="14" t="s">
        <v>25</v>
      </c>
      <c r="D18" s="14" t="s">
        <v>27</v>
      </c>
      <c r="E18" s="14">
        <v>-30</v>
      </c>
      <c r="F18" s="24" t="str">
        <f>IF(ISERROR(AVERAGE(Judge1:Judge10!F18))," ", AVERAGE(Judge1:Judge10!F18))</f>
        <v xml:space="preserve"> </v>
      </c>
      <c r="G18" s="24" t="str">
        <f>IF(ISERROR(AVERAGE(Judge1:Judge10!G18))," ", AVERAGE(Judge1:Judge10!G18))</f>
        <v xml:space="preserve"> </v>
      </c>
      <c r="H18" s="24" t="str">
        <f>IF(ISERROR(AVERAGE(Judge1:Judge10!H18))," ", AVERAGE(Judge1:Judge10!H18))</f>
        <v xml:space="preserve"> </v>
      </c>
      <c r="I18" s="24" t="str">
        <f>IF(ISERROR(AVERAGE(Judge1:Judge10!I18))," ", AVERAGE(Judge1:Judge10!I18))</f>
        <v xml:space="preserve"> </v>
      </c>
      <c r="J18" s="24" t="str">
        <f>IF(ISERROR(AVERAGE(Judge1:Judge10!J18))," ", AVERAGE(Judge1:Judge10!J18))</f>
        <v xml:space="preserve"> </v>
      </c>
      <c r="K18" s="24" t="str">
        <f>IF(ISERROR(AVERAGE(Judge1:Judge10!K18))," ", AVERAGE(Judge1:Judge10!K18))</f>
        <v xml:space="preserve"> </v>
      </c>
      <c r="L18" s="24" t="str">
        <f>IF(ISERROR(AVERAGE(Judge1:Judge10!L18))," ", AVERAGE(Judge1:Judge10!L18))</f>
        <v xml:space="preserve"> </v>
      </c>
      <c r="M18" s="24" t="str">
        <f>IF(ISERROR(AVERAGE(Judge1:Judge10!M18))," ", AVERAGE(Judge1:Judge10!M18))</f>
        <v xml:space="preserve"> </v>
      </c>
      <c r="N18" s="24" t="str">
        <f>IF(ISERROR(AVERAGE(Judge1:Judge10!N18))," ", AVERAGE(Judge1:Judge10!N18))</f>
        <v xml:space="preserve"> </v>
      </c>
      <c r="O18" s="24" t="str">
        <f>IF(ISERROR(AVERAGE(Judge1:Judge10!O18))," ", AVERAGE(Judge1:Judge10!O18))</f>
        <v xml:space="preserve"> </v>
      </c>
      <c r="P18" s="24" t="str">
        <f>IF(ISERROR(AVERAGE(Judge1:Judge10!P18))," ", AVERAGE(Judge1:Judge10!P18))</f>
        <v xml:space="preserve"> </v>
      </c>
      <c r="Q18" s="24" t="str">
        <f>IF(ISERROR(AVERAGE(Judge1:Judge10!Q18))," ", AVERAGE(Judge1:Judge10!Q18))</f>
        <v xml:space="preserve"> </v>
      </c>
      <c r="R18" s="24" t="str">
        <f>IF(ISERROR(AVERAGE(Judge1:Judge10!R18))," ", AVERAGE(Judge1:Judge10!R18))</f>
        <v xml:space="preserve"> </v>
      </c>
      <c r="S18" s="24" t="str">
        <f>IF(ISERROR(AVERAGE(Judge1:Judge10!S18))," ", AVERAGE(Judge1:Judge10!S18))</f>
        <v xml:space="preserve"> </v>
      </c>
      <c r="T18" s="24" t="str">
        <f>IF(ISERROR(AVERAGE(Judge1:Judge10!T18))," ", AVERAGE(Judge1:Judge10!T18))</f>
        <v xml:space="preserve"> </v>
      </c>
      <c r="U18" s="24" t="str">
        <f>IF(ISERROR(AVERAGE(Judge1:Judge10!U18))," ", AVERAGE(Judge1:Judge10!U18))</f>
        <v xml:space="preserve"> </v>
      </c>
      <c r="V18" s="24" t="str">
        <f>IF(ISERROR(AVERAGE(Judge1:Judge10!V18))," ", AVERAGE(Judge1:Judge10!V18))</f>
        <v xml:space="preserve"> </v>
      </c>
      <c r="W18" s="24" t="str">
        <f>IF(ISERROR(AVERAGE(Judge1:Judge10!W18))," ", AVERAGE(Judge1:Judge10!W18))</f>
        <v xml:space="preserve"> </v>
      </c>
      <c r="X18" s="24" t="str">
        <f>IF(ISERROR(AVERAGE(Judge1:Judge10!X18))," ", AVERAGE(Judge1:Judge10!X18))</f>
        <v xml:space="preserve"> </v>
      </c>
      <c r="Y18" s="24" t="str">
        <f>IF(ISERROR(AVERAGE(Judge1:Judge10!Y18))," ", AVERAGE(Judge1:Judge10!Y18))</f>
        <v xml:space="preserve"> </v>
      </c>
      <c r="Z18" s="24" t="str">
        <f>IF(ISERROR(AVERAGE(Judge1:Judge10!Z18))," ", AVERAGE(Judge1:Judge10!Z18))</f>
        <v xml:space="preserve"> </v>
      </c>
      <c r="AA18" s="24" t="str">
        <f>IF(ISERROR(AVERAGE(Judge1:Judge10!AA18))," ", AVERAGE(Judge1:Judge10!AA18))</f>
        <v xml:space="preserve"> </v>
      </c>
      <c r="AB18" s="24" t="str">
        <f>IF(ISERROR(AVERAGE(Judge1:Judge10!AB18))," ", AVERAGE(Judge1:Judge10!AB18))</f>
        <v xml:space="preserve"> </v>
      </c>
      <c r="AC18" s="24" t="str">
        <f>IF(ISERROR(AVERAGE(Judge1:Judge10!AC18))," ", AVERAGE(Judge1:Judge10!AC18))</f>
        <v xml:space="preserve"> </v>
      </c>
      <c r="AD18" s="24" t="str">
        <f>IF(ISERROR(AVERAGE(Judge1:Judge10!AD18))," ", AVERAGE(Judge1:Judge10!AD18))</f>
        <v xml:space="preserve"> </v>
      </c>
      <c r="AE18" s="24" t="str">
        <f>IF(ISERROR(AVERAGE(Judge1:Judge10!AE18))," ", AVERAGE(Judge1:Judge10!AE18))</f>
        <v xml:space="preserve"> </v>
      </c>
      <c r="AF18" s="24" t="str">
        <f>IF(ISERROR(AVERAGE(Judge1:Judge10!AF18))," ", AVERAGE(Judge1:Judge10!AF18))</f>
        <v xml:space="preserve"> </v>
      </c>
      <c r="AG18" s="15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11408</v>
      </c>
      <c r="B19" s="13">
        <v>263593</v>
      </c>
      <c r="C19" s="14" t="s">
        <v>25</v>
      </c>
      <c r="D19" s="14" t="s">
        <v>28</v>
      </c>
      <c r="E19" s="14">
        <v>-10</v>
      </c>
      <c r="F19" s="24" t="str">
        <f>IF(ISERROR(AVERAGE(Judge1:Judge10!F19))," ", AVERAGE(Judge1:Judge10!F19))</f>
        <v xml:space="preserve"> </v>
      </c>
      <c r="G19" s="24" t="str">
        <f>IF(ISERROR(AVERAGE(Judge1:Judge10!G19))," ", AVERAGE(Judge1:Judge10!G19))</f>
        <v xml:space="preserve"> </v>
      </c>
      <c r="H19" s="24">
        <f>IF(ISERROR(AVERAGE(Judge1:Judge10!H19))," ", AVERAGE(Judge1:Judge10!H19))</f>
        <v>-1</v>
      </c>
      <c r="I19" s="24">
        <f>IF(ISERROR(AVERAGE(Judge1:Judge10!I19))," ", AVERAGE(Judge1:Judge10!I19))</f>
        <v>-3</v>
      </c>
      <c r="J19" s="24" t="str">
        <f>IF(ISERROR(AVERAGE(Judge1:Judge10!J19))," ", AVERAGE(Judge1:Judge10!J19))</f>
        <v xml:space="preserve"> </v>
      </c>
      <c r="K19" s="24" t="str">
        <f>IF(ISERROR(AVERAGE(Judge1:Judge10!K19))," ", AVERAGE(Judge1:Judge10!K19))</f>
        <v xml:space="preserve"> </v>
      </c>
      <c r="L19" s="24">
        <f>IF(ISERROR(AVERAGE(Judge1:Judge10!L19))," ", AVERAGE(Judge1:Judge10!L19))</f>
        <v>-1.5</v>
      </c>
      <c r="M19" s="24">
        <f>IF(ISERROR(AVERAGE(Judge1:Judge10!M19))," ", AVERAGE(Judge1:Judge10!M19))</f>
        <v>-1.5</v>
      </c>
      <c r="N19" s="24">
        <f>IF(ISERROR(AVERAGE(Judge1:Judge10!N19))," ", AVERAGE(Judge1:Judge10!N19))</f>
        <v>-1.5</v>
      </c>
      <c r="O19" s="24" t="str">
        <f>IF(ISERROR(AVERAGE(Judge1:Judge10!O19))," ", AVERAGE(Judge1:Judge10!O19))</f>
        <v xml:space="preserve"> </v>
      </c>
      <c r="P19" s="24" t="str">
        <f>IF(ISERROR(AVERAGE(Judge1:Judge10!P19))," ", AVERAGE(Judge1:Judge10!P19))</f>
        <v xml:space="preserve"> </v>
      </c>
      <c r="Q19" s="24" t="str">
        <f>IF(ISERROR(AVERAGE(Judge1:Judge10!Q19))," ", AVERAGE(Judge1:Judge10!Q19))</f>
        <v xml:space="preserve"> </v>
      </c>
      <c r="R19" s="24">
        <f>IF(ISERROR(AVERAGE(Judge1:Judge10!R19))," ", AVERAGE(Judge1:Judge10!R19))</f>
        <v>-2</v>
      </c>
      <c r="S19" s="24" t="str">
        <f>IF(ISERROR(AVERAGE(Judge1:Judge10!S19))," ", AVERAGE(Judge1:Judge10!S19))</f>
        <v xml:space="preserve"> </v>
      </c>
      <c r="T19" s="24" t="str">
        <f>IF(ISERROR(AVERAGE(Judge1:Judge10!T19))," ", AVERAGE(Judge1:Judge10!T19))</f>
        <v xml:space="preserve"> </v>
      </c>
      <c r="U19" s="24" t="str">
        <f>IF(ISERROR(AVERAGE(Judge1:Judge10!U19))," ", AVERAGE(Judge1:Judge10!U19))</f>
        <v xml:space="preserve"> </v>
      </c>
      <c r="V19" s="24" t="str">
        <f>IF(ISERROR(AVERAGE(Judge1:Judge10!V19))," ", AVERAGE(Judge1:Judge10!V19))</f>
        <v xml:space="preserve"> </v>
      </c>
      <c r="W19" s="24" t="str">
        <f>IF(ISERROR(AVERAGE(Judge1:Judge10!W19))," ", AVERAGE(Judge1:Judge10!W19))</f>
        <v xml:space="preserve"> </v>
      </c>
      <c r="X19" s="24" t="str">
        <f>IF(ISERROR(AVERAGE(Judge1:Judge10!X19))," ", AVERAGE(Judge1:Judge10!X19))</f>
        <v xml:space="preserve"> </v>
      </c>
      <c r="Y19" s="24" t="str">
        <f>IF(ISERROR(AVERAGE(Judge1:Judge10!Y19))," ", AVERAGE(Judge1:Judge10!Y19))</f>
        <v xml:space="preserve"> </v>
      </c>
      <c r="Z19" s="24" t="str">
        <f>IF(ISERROR(AVERAGE(Judge1:Judge10!Z19))," ", AVERAGE(Judge1:Judge10!Z19))</f>
        <v xml:space="preserve"> </v>
      </c>
      <c r="AA19" s="24" t="str">
        <f>IF(ISERROR(AVERAGE(Judge1:Judge10!AA19))," ", AVERAGE(Judge1:Judge10!AA19))</f>
        <v xml:space="preserve"> </v>
      </c>
      <c r="AB19" s="24" t="str">
        <f>IF(ISERROR(AVERAGE(Judge1:Judge10!AB19))," ", AVERAGE(Judge1:Judge10!AB19))</f>
        <v xml:space="preserve"> </v>
      </c>
      <c r="AC19" s="24">
        <f>IF(ISERROR(AVERAGE(Judge1:Judge10!AC19))," ", AVERAGE(Judge1:Judge10!AC19))</f>
        <v>-1.5</v>
      </c>
      <c r="AD19" s="24" t="str">
        <f>IF(ISERROR(AVERAGE(Judge1:Judge10!AD19))," ", AVERAGE(Judge1:Judge10!AD19))</f>
        <v xml:space="preserve"> </v>
      </c>
      <c r="AE19" s="24" t="str">
        <f>IF(ISERROR(AVERAGE(Judge1:Judge10!AE19))," ", AVERAGE(Judge1:Judge10!AE19))</f>
        <v xml:space="preserve"> </v>
      </c>
      <c r="AF19" s="24" t="str">
        <f>IF(ISERROR(AVERAGE(Judge1:Judge10!AF19))," ", AVERAGE(Judge1:Judge10!AF19))</f>
        <v xml:space="preserve"> </v>
      </c>
      <c r="AG19" s="15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E21">
        <f>SUMIF($E$6:$E$19, "&gt;0")</f>
        <v>1000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C22" t="s">
        <v>30</v>
      </c>
      <c r="F22" s="16">
        <f>SUM($F$7:$F$19)</f>
        <v>0</v>
      </c>
      <c r="G22" s="16">
        <f>SUM($G$7:$G$19)</f>
        <v>0</v>
      </c>
      <c r="H22" s="16">
        <f>SUM($H$7:$H$19)</f>
        <v>712</v>
      </c>
      <c r="I22" s="16">
        <f>SUM($I$7:$I$19)</f>
        <v>741.33333333333337</v>
      </c>
      <c r="J22" s="16">
        <f>SUM($J$7:$J$19)</f>
        <v>0</v>
      </c>
      <c r="K22" s="16">
        <f>SUM($K$7:$K$19)</f>
        <v>0</v>
      </c>
      <c r="L22" s="16">
        <f>SUM($L$7:$L$19)</f>
        <v>718.16666666666663</v>
      </c>
      <c r="M22" s="16">
        <f>SUM($M$7:$M$19)</f>
        <v>592.5</v>
      </c>
      <c r="N22" s="16">
        <f>SUM($N$7:$N$19)</f>
        <v>950.16666666666652</v>
      </c>
      <c r="O22" s="16">
        <f>SUM($O$7:$O$19)</f>
        <v>0</v>
      </c>
      <c r="P22" s="16">
        <f>SUM($P$7:$P$19)</f>
        <v>0</v>
      </c>
      <c r="Q22" s="16">
        <f>SUM($Q$7:$Q$19)</f>
        <v>0</v>
      </c>
      <c r="R22" s="16">
        <f>SUM($R$7:$R$19)</f>
        <v>729.00000000000011</v>
      </c>
      <c r="S22" s="16">
        <f>SUM($S$7:$S$19)</f>
        <v>0</v>
      </c>
      <c r="T22" s="16">
        <f>SUM($T$7:$T$19)</f>
        <v>0</v>
      </c>
      <c r="U22" s="16">
        <f>SUM($U$7:$U$19)</f>
        <v>0</v>
      </c>
      <c r="V22" s="16">
        <f>SUM($V$7:$V$19)</f>
        <v>0</v>
      </c>
      <c r="W22" s="16">
        <f>SUM($W$7:$W$19)</f>
        <v>0</v>
      </c>
      <c r="X22" s="16">
        <f>SUM($X$7:$X$19)</f>
        <v>823.33333333333337</v>
      </c>
      <c r="Y22" s="16">
        <f>SUM($Y$7:$Y$19)</f>
        <v>0</v>
      </c>
      <c r="Z22" s="16">
        <f>SUM($Z$7:$Z$19)</f>
        <v>0</v>
      </c>
      <c r="AA22" s="16">
        <f>SUM($AA$7:$AA$19)</f>
        <v>0</v>
      </c>
      <c r="AB22" s="16">
        <f>SUM($AB$7:$AB$19)</f>
        <v>0</v>
      </c>
      <c r="AC22" s="16">
        <f>SUM($AC$7:$AC$19)</f>
        <v>780.5</v>
      </c>
      <c r="AD22" s="16">
        <f>SUM($AD$7:$AD$19)</f>
        <v>0</v>
      </c>
      <c r="AE22" s="16">
        <f>SUM($AE$7:$AE$19)</f>
        <v>0</v>
      </c>
      <c r="AF22" s="16">
        <f>SUM($AF$7:$AF$19)</f>
        <v>0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D23" t="s">
        <v>32</v>
      </c>
      <c r="E23" t="s">
        <v>33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C24" t="s">
        <v>31</v>
      </c>
      <c r="D24" s="17">
        <f>LARGE($F$22:$AF$22,1)</f>
        <v>950.16666666666652</v>
      </c>
      <c r="E24">
        <f>INDEX($F$6:$AF$6,MATCH($D$24,$F$22:$AF$22,0))</f>
        <v>1548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C25" t="s">
        <v>34</v>
      </c>
      <c r="D25" s="18">
        <f>LARGE($F$22:$AF$22,2)</f>
        <v>823.33333333333337</v>
      </c>
      <c r="E25">
        <f>INDEX($F$6:$AF$6,MATCH($D$25,$F$22:$AF$22,0))</f>
        <v>2015</v>
      </c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C26" s="1" t="s">
        <v>35</v>
      </c>
      <c r="D26" s="19">
        <f>LARGE($F$22:$AF$22,3)</f>
        <v>780.5</v>
      </c>
      <c r="E26">
        <f>INDEX($F$6:$AF$6,MATCH($D$26,$F$22:$AF$22,0))</f>
        <v>2115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C27" t="s">
        <v>36</v>
      </c>
      <c r="D27" s="20">
        <f>LARGE($F$22:$AF$22,4)</f>
        <v>741.33333333333337</v>
      </c>
      <c r="E27">
        <f>INDEX($F$6:$AF$6,MATCH($D$27,$F$22:$AF$22,0))</f>
        <v>1167</v>
      </c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C28" t="s">
        <v>37</v>
      </c>
      <c r="D28" s="21">
        <f>LARGE($F$22:$AF$22,5)</f>
        <v>729.00000000000011</v>
      </c>
      <c r="E28">
        <f>INDEX($F$6:$AF$6,MATCH($D$28,$F$22:$AF$22,0))</f>
        <v>1817</v>
      </c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phoneticPr fontId="0" type="noConversion"/>
  <conditionalFormatting sqref="E7:AF7">
    <cfRule type="cellIs" dxfId="371" priority="1" stopIfTrue="1" operator="greaterThan">
      <formula>$E$7</formula>
    </cfRule>
    <cfRule type="cellIs" dxfId="370" priority="2" stopIfTrue="1" operator="equal">
      <formula>""</formula>
    </cfRule>
  </conditionalFormatting>
  <conditionalFormatting sqref="E8:AF8">
    <cfRule type="cellIs" dxfId="369" priority="3" stopIfTrue="1" operator="greaterThan">
      <formula>$E$8</formula>
    </cfRule>
    <cfRule type="cellIs" dxfId="368" priority="4" stopIfTrue="1" operator="equal">
      <formula>""</formula>
    </cfRule>
  </conditionalFormatting>
  <conditionalFormatting sqref="E9:AF9">
    <cfRule type="cellIs" dxfId="367" priority="5" stopIfTrue="1" operator="greaterThan">
      <formula>$E$9</formula>
    </cfRule>
    <cfRule type="cellIs" dxfId="366" priority="6" stopIfTrue="1" operator="equal">
      <formula>""</formula>
    </cfRule>
  </conditionalFormatting>
  <conditionalFormatting sqref="E10:AF10">
    <cfRule type="cellIs" dxfId="365" priority="7" stopIfTrue="1" operator="greaterThan">
      <formula>$E$10</formula>
    </cfRule>
    <cfRule type="cellIs" dxfId="364" priority="8" stopIfTrue="1" operator="equal">
      <formula>""</formula>
    </cfRule>
  </conditionalFormatting>
  <conditionalFormatting sqref="E11:AF11">
    <cfRule type="cellIs" dxfId="363" priority="9" stopIfTrue="1" operator="greaterThan">
      <formula>$E$11</formula>
    </cfRule>
    <cfRule type="cellIs" dxfId="362" priority="10" stopIfTrue="1" operator="equal">
      <formula>""</formula>
    </cfRule>
  </conditionalFormatting>
  <conditionalFormatting sqref="E12:AF12">
    <cfRule type="cellIs" dxfId="361" priority="11" stopIfTrue="1" operator="greaterThan">
      <formula>$E$12</formula>
    </cfRule>
    <cfRule type="cellIs" dxfId="360" priority="12" stopIfTrue="1" operator="equal">
      <formula>""</formula>
    </cfRule>
  </conditionalFormatting>
  <conditionalFormatting sqref="E13:AF13">
    <cfRule type="cellIs" dxfId="359" priority="13" stopIfTrue="1" operator="greaterThan">
      <formula>$E$13</formula>
    </cfRule>
    <cfRule type="cellIs" dxfId="358" priority="14" stopIfTrue="1" operator="equal">
      <formula>""</formula>
    </cfRule>
  </conditionalFormatting>
  <conditionalFormatting sqref="E14:AF14">
    <cfRule type="cellIs" dxfId="357" priority="15" stopIfTrue="1" operator="greaterThan">
      <formula>$E$14</formula>
    </cfRule>
    <cfRule type="cellIs" dxfId="356" priority="16" stopIfTrue="1" operator="equal">
      <formula>""</formula>
    </cfRule>
  </conditionalFormatting>
  <conditionalFormatting sqref="E15:AF15">
    <cfRule type="cellIs" dxfId="355" priority="17" stopIfTrue="1" operator="greaterThan">
      <formula>$E$15</formula>
    </cfRule>
    <cfRule type="cellIs" dxfId="354" priority="18" stopIfTrue="1" operator="equal">
      <formula>""</formula>
    </cfRule>
  </conditionalFormatting>
  <conditionalFormatting sqref="E16:AF16">
    <cfRule type="cellIs" dxfId="353" priority="19" stopIfTrue="1" operator="greaterThan">
      <formula>$E$16</formula>
    </cfRule>
    <cfRule type="cellIs" dxfId="352" priority="20" stopIfTrue="1" operator="equal">
      <formula>""</formula>
    </cfRule>
  </conditionalFormatting>
  <conditionalFormatting sqref="E17:AF17">
    <cfRule type="cellIs" dxfId="351" priority="21" stopIfTrue="1" operator="lessThan">
      <formula>$E$17</formula>
    </cfRule>
    <cfRule type="cellIs" dxfId="350" priority="22" stopIfTrue="1" operator="greaterThan">
      <formula>0</formula>
    </cfRule>
  </conditionalFormatting>
  <conditionalFormatting sqref="E18:AF18">
    <cfRule type="cellIs" dxfId="349" priority="23" stopIfTrue="1" operator="lessThan">
      <formula>$E$18</formula>
    </cfRule>
    <cfRule type="cellIs" dxfId="348" priority="24" stopIfTrue="1" operator="greaterThan">
      <formula>0</formula>
    </cfRule>
  </conditionalFormatting>
  <conditionalFormatting sqref="E19:AF19">
    <cfRule type="cellIs" dxfId="347" priority="25" stopIfTrue="1" operator="lessThan">
      <formula>$E$19</formula>
    </cfRule>
    <cfRule type="cellIs" dxfId="346" priority="26" stopIfTrue="1" operator="greaterThan">
      <formula>0</formula>
    </cfRule>
  </conditionalFormatting>
  <conditionalFormatting sqref="C22:AF22">
    <cfRule type="cellIs" dxfId="345" priority="27" stopIfTrue="1" operator="equal">
      <formula>$D$24</formula>
    </cfRule>
    <cfRule type="cellIs" dxfId="344" priority="28" stopIfTrue="1" operator="equal">
      <formula>$D$25</formula>
    </cfRule>
    <cfRule type="cellIs" dxfId="343" priority="29" stopIfTrue="1" operator="equal">
      <formula>$D$26</formula>
    </cfRule>
    <cfRule type="cellIs" dxfId="342" priority="30" stopIfTrue="1" operator="equal">
      <formula>$D$27</formula>
    </cfRule>
    <cfRule type="cellIs" dxfId="341" priority="31" stopIfTrue="1" operator="equal">
      <formula>$D$28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K7" activePane="bottomRight" state="frozen"/>
      <selection pane="topRight" activeCell="D1" sqref="D1"/>
      <selection pane="bottomLeft" activeCell="A6" sqref="A6"/>
      <selection pane="bottomRight" activeCell="X17" sqref="X1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38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1055</v>
      </c>
      <c r="G6" s="1">
        <v>1117</v>
      </c>
      <c r="H6" s="1">
        <v>1135</v>
      </c>
      <c r="I6" s="1">
        <v>1167</v>
      </c>
      <c r="J6" s="1">
        <v>1168</v>
      </c>
      <c r="K6" s="1">
        <v>1282</v>
      </c>
      <c r="L6" s="1">
        <v>1323</v>
      </c>
      <c r="M6" s="1">
        <v>1419</v>
      </c>
      <c r="N6" s="1">
        <v>1548</v>
      </c>
      <c r="O6" s="1">
        <v>1640</v>
      </c>
      <c r="P6" s="1">
        <v>1780</v>
      </c>
      <c r="Q6" s="1">
        <v>1798</v>
      </c>
      <c r="R6" s="1">
        <v>1817</v>
      </c>
      <c r="S6" s="1">
        <v>1827</v>
      </c>
      <c r="T6" s="1">
        <v>1858</v>
      </c>
      <c r="U6" s="1">
        <v>1881</v>
      </c>
      <c r="V6" s="1">
        <v>1929</v>
      </c>
      <c r="W6" s="1">
        <v>1987</v>
      </c>
      <c r="X6" s="1">
        <v>2015</v>
      </c>
      <c r="Y6" s="1">
        <v>2037</v>
      </c>
      <c r="Z6" s="1">
        <v>2051</v>
      </c>
      <c r="AA6" s="1">
        <v>2064</v>
      </c>
      <c r="AB6" s="1">
        <v>2114</v>
      </c>
      <c r="AC6" s="1">
        <v>2115</v>
      </c>
      <c r="AD6" s="1">
        <v>2235</v>
      </c>
      <c r="AE6" s="1">
        <v>2250</v>
      </c>
      <c r="AF6" s="1">
        <v>2261</v>
      </c>
    </row>
    <row r="7" spans="1:78" x14ac:dyDescent="0.2">
      <c r="A7" s="13">
        <v>11408</v>
      </c>
      <c r="B7" s="13">
        <v>263581</v>
      </c>
      <c r="C7" s="12" t="s">
        <v>14</v>
      </c>
      <c r="D7" s="3" t="s">
        <v>15</v>
      </c>
      <c r="E7" s="3">
        <v>40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11408</v>
      </c>
      <c r="B8" s="13">
        <v>263582</v>
      </c>
      <c r="C8" s="3" t="s">
        <v>14</v>
      </c>
      <c r="D8" s="3" t="s">
        <v>16</v>
      </c>
      <c r="E8" s="3">
        <v>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11408</v>
      </c>
      <c r="B9" s="13">
        <v>263583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11408</v>
      </c>
      <c r="B10" s="13">
        <v>263584</v>
      </c>
      <c r="C10" s="3" t="s">
        <v>14</v>
      </c>
      <c r="D10" s="3" t="s">
        <v>18</v>
      </c>
      <c r="E10" s="3">
        <v>60</v>
      </c>
      <c r="F10" s="9"/>
      <c r="G10" s="9"/>
      <c r="H10" s="9">
        <v>55</v>
      </c>
      <c r="I10" s="9">
        <v>50</v>
      </c>
      <c r="J10" s="9"/>
      <c r="K10" s="9"/>
      <c r="L10" s="9">
        <v>40</v>
      </c>
      <c r="M10" s="9">
        <v>36</v>
      </c>
      <c r="N10" s="9">
        <v>60</v>
      </c>
      <c r="O10" s="9"/>
      <c r="P10" s="9"/>
      <c r="Q10" s="9"/>
      <c r="R10" s="9">
        <v>36</v>
      </c>
      <c r="S10" s="9"/>
      <c r="T10" s="9"/>
      <c r="U10" s="9"/>
      <c r="V10" s="9"/>
      <c r="W10" s="9"/>
      <c r="X10" s="9">
        <v>50</v>
      </c>
      <c r="Y10" s="9"/>
      <c r="Z10" s="9"/>
      <c r="AA10" s="9"/>
      <c r="AB10" s="9"/>
      <c r="AC10" s="9">
        <v>55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11408</v>
      </c>
      <c r="B11" s="13">
        <v>263585</v>
      </c>
      <c r="C11" s="3" t="s">
        <v>14</v>
      </c>
      <c r="D11" s="3" t="s">
        <v>19</v>
      </c>
      <c r="E11" s="3">
        <v>60</v>
      </c>
      <c r="F11" s="9"/>
      <c r="G11" s="9"/>
      <c r="H11" s="9">
        <v>60</v>
      </c>
      <c r="I11" s="9">
        <v>55</v>
      </c>
      <c r="J11" s="9"/>
      <c r="K11" s="9"/>
      <c r="L11" s="9">
        <v>55</v>
      </c>
      <c r="M11" s="9">
        <v>36</v>
      </c>
      <c r="N11" s="9">
        <v>60</v>
      </c>
      <c r="O11" s="9"/>
      <c r="P11" s="9"/>
      <c r="Q11" s="9"/>
      <c r="R11" s="9">
        <v>45</v>
      </c>
      <c r="S11" s="9"/>
      <c r="T11" s="9"/>
      <c r="U11" s="9"/>
      <c r="V11" s="9"/>
      <c r="W11" s="9"/>
      <c r="X11" s="9">
        <v>50</v>
      </c>
      <c r="Y11" s="9"/>
      <c r="Z11" s="9"/>
      <c r="AA11" s="9"/>
      <c r="AB11" s="9"/>
      <c r="AC11" s="9">
        <v>60</v>
      </c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11408</v>
      </c>
      <c r="B12" s="13">
        <v>263586</v>
      </c>
      <c r="C12" s="3" t="s">
        <v>14</v>
      </c>
      <c r="D12" s="3" t="s">
        <v>20</v>
      </c>
      <c r="E12" s="3">
        <v>120</v>
      </c>
      <c r="F12" s="9"/>
      <c r="G12" s="9"/>
      <c r="H12" s="9">
        <v>70</v>
      </c>
      <c r="I12" s="9">
        <v>80</v>
      </c>
      <c r="J12" s="9"/>
      <c r="K12" s="9"/>
      <c r="L12" s="9">
        <v>50</v>
      </c>
      <c r="M12" s="9">
        <v>72</v>
      </c>
      <c r="N12" s="9">
        <v>80</v>
      </c>
      <c r="O12" s="9"/>
      <c r="P12" s="9"/>
      <c r="Q12" s="9"/>
      <c r="R12" s="9">
        <v>70</v>
      </c>
      <c r="S12" s="9"/>
      <c r="T12" s="9"/>
      <c r="U12" s="9"/>
      <c r="V12" s="9"/>
      <c r="W12" s="9"/>
      <c r="X12" s="9">
        <v>80</v>
      </c>
      <c r="Y12" s="9"/>
      <c r="Z12" s="9"/>
      <c r="AA12" s="9"/>
      <c r="AB12" s="9"/>
      <c r="AC12" s="9">
        <v>50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11408</v>
      </c>
      <c r="B13" s="13">
        <v>263587</v>
      </c>
      <c r="C13" s="3" t="s">
        <v>14</v>
      </c>
      <c r="D13" s="3" t="s">
        <v>21</v>
      </c>
      <c r="E13" s="3">
        <v>150</v>
      </c>
      <c r="F13" s="9"/>
      <c r="G13" s="9"/>
      <c r="H13" s="9">
        <v>90</v>
      </c>
      <c r="I13" s="9">
        <v>100</v>
      </c>
      <c r="J13" s="9"/>
      <c r="K13" s="9"/>
      <c r="L13" s="9">
        <v>110</v>
      </c>
      <c r="M13" s="9">
        <v>40</v>
      </c>
      <c r="N13" s="9">
        <v>140</v>
      </c>
      <c r="O13" s="9"/>
      <c r="P13" s="9"/>
      <c r="Q13" s="9"/>
      <c r="R13" s="9">
        <v>110</v>
      </c>
      <c r="S13" s="9"/>
      <c r="T13" s="9"/>
      <c r="U13" s="9"/>
      <c r="V13" s="9"/>
      <c r="W13" s="9"/>
      <c r="X13" s="9">
        <v>110</v>
      </c>
      <c r="Y13" s="9"/>
      <c r="Z13" s="9"/>
      <c r="AA13" s="9"/>
      <c r="AB13" s="9"/>
      <c r="AC13" s="9">
        <v>115</v>
      </c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11408</v>
      </c>
      <c r="B14" s="13">
        <v>263588</v>
      </c>
      <c r="C14" s="3" t="s">
        <v>14</v>
      </c>
      <c r="D14" s="3" t="s">
        <v>22</v>
      </c>
      <c r="E14" s="3">
        <v>150</v>
      </c>
      <c r="F14" s="9"/>
      <c r="G14" s="9"/>
      <c r="H14" s="9">
        <v>90</v>
      </c>
      <c r="I14" s="9">
        <v>95</v>
      </c>
      <c r="J14" s="9"/>
      <c r="K14" s="9"/>
      <c r="L14" s="9">
        <v>100</v>
      </c>
      <c r="M14" s="9">
        <v>40</v>
      </c>
      <c r="N14" s="9">
        <v>140</v>
      </c>
      <c r="O14" s="9"/>
      <c r="P14" s="9"/>
      <c r="Q14" s="9"/>
      <c r="R14" s="9">
        <v>100</v>
      </c>
      <c r="S14" s="9"/>
      <c r="T14" s="9"/>
      <c r="U14" s="9"/>
      <c r="V14" s="9"/>
      <c r="W14" s="9"/>
      <c r="X14" s="9">
        <v>120</v>
      </c>
      <c r="Y14" s="9"/>
      <c r="Z14" s="9"/>
      <c r="AA14" s="9"/>
      <c r="AB14" s="9"/>
      <c r="AC14" s="9">
        <v>100</v>
      </c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11408</v>
      </c>
      <c r="B15" s="13">
        <v>263589</v>
      </c>
      <c r="C15" s="3" t="s">
        <v>14</v>
      </c>
      <c r="D15" s="3" t="s">
        <v>23</v>
      </c>
      <c r="E15" s="3">
        <v>150</v>
      </c>
      <c r="F15" s="9"/>
      <c r="G15" s="9"/>
      <c r="H15" s="9">
        <v>90</v>
      </c>
      <c r="I15" s="9">
        <v>95</v>
      </c>
      <c r="J15" s="9"/>
      <c r="K15" s="9"/>
      <c r="L15" s="9">
        <v>105</v>
      </c>
      <c r="M15" s="9">
        <v>90</v>
      </c>
      <c r="N15" s="9">
        <v>140</v>
      </c>
      <c r="O15" s="9"/>
      <c r="P15" s="9"/>
      <c r="Q15" s="9"/>
      <c r="R15" s="9">
        <v>90</v>
      </c>
      <c r="S15" s="9"/>
      <c r="T15" s="9"/>
      <c r="U15" s="9"/>
      <c r="V15" s="9"/>
      <c r="W15" s="9"/>
      <c r="X15" s="9">
        <v>120</v>
      </c>
      <c r="Y15" s="9"/>
      <c r="Z15" s="9"/>
      <c r="AA15" s="9"/>
      <c r="AB15" s="9"/>
      <c r="AC15" s="9">
        <v>100</v>
      </c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11408</v>
      </c>
      <c r="B16" s="13">
        <v>263590</v>
      </c>
      <c r="C16" s="3" t="s">
        <v>14</v>
      </c>
      <c r="D16" s="3" t="s">
        <v>24</v>
      </c>
      <c r="E16" s="3">
        <v>150</v>
      </c>
      <c r="F16" s="9"/>
      <c r="G16" s="9"/>
      <c r="H16" s="9">
        <v>100</v>
      </c>
      <c r="I16" s="9">
        <v>100</v>
      </c>
      <c r="J16" s="9"/>
      <c r="K16" s="9"/>
      <c r="L16" s="9">
        <v>115</v>
      </c>
      <c r="M16" s="9">
        <v>60</v>
      </c>
      <c r="N16" s="9">
        <v>140</v>
      </c>
      <c r="O16" s="9"/>
      <c r="P16" s="9"/>
      <c r="Q16" s="9"/>
      <c r="R16" s="9">
        <v>100</v>
      </c>
      <c r="S16" s="9"/>
      <c r="T16" s="9"/>
      <c r="U16" s="9"/>
      <c r="V16" s="9"/>
      <c r="W16" s="9"/>
      <c r="X16" s="9">
        <v>110</v>
      </c>
      <c r="Y16" s="9"/>
      <c r="Z16" s="9"/>
      <c r="AA16" s="9"/>
      <c r="AB16" s="9"/>
      <c r="AC16" s="9">
        <v>110</v>
      </c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11408</v>
      </c>
      <c r="B17" s="13">
        <v>263591</v>
      </c>
      <c r="C17" s="14" t="s">
        <v>25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11408</v>
      </c>
      <c r="B18" s="13">
        <v>263592</v>
      </c>
      <c r="C18" s="14" t="s">
        <v>25</v>
      </c>
      <c r="D18" s="14" t="s">
        <v>27</v>
      </c>
      <c r="E18" s="14">
        <v>-30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11408</v>
      </c>
      <c r="B19" s="13">
        <v>263593</v>
      </c>
      <c r="C19" s="14" t="s">
        <v>25</v>
      </c>
      <c r="D19" s="14" t="s">
        <v>28</v>
      </c>
      <c r="E19" s="14">
        <v>-10</v>
      </c>
      <c r="F19" s="15"/>
      <c r="G19" s="15"/>
      <c r="H19" s="15">
        <v>-1</v>
      </c>
      <c r="I19" s="15">
        <v>-3</v>
      </c>
      <c r="J19" s="15"/>
      <c r="K19" s="15"/>
      <c r="L19" s="15">
        <v>-2</v>
      </c>
      <c r="M19" s="15">
        <v>-1</v>
      </c>
      <c r="N19" s="15">
        <v>-2</v>
      </c>
      <c r="O19" s="15"/>
      <c r="P19" s="15"/>
      <c r="Q19" s="15"/>
      <c r="R19" s="15">
        <v>-2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>
        <v>-2</v>
      </c>
      <c r="AD19" s="15"/>
      <c r="AE19" s="15"/>
      <c r="AF19" s="15"/>
      <c r="AG19" s="15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E21">
        <f>SUMIF($E$6:$E$19, "&gt;0")</f>
        <v>1000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C22" t="s">
        <v>30</v>
      </c>
      <c r="F22" s="16">
        <f>SUM($F$7:$F$19)</f>
        <v>0</v>
      </c>
      <c r="G22" s="16">
        <f>SUM($G$7:$G$19)</f>
        <v>0</v>
      </c>
      <c r="H22" s="16">
        <f>SUM($H$7:$H$19)</f>
        <v>554</v>
      </c>
      <c r="I22" s="16">
        <f>SUM($I$7:$I$19)</f>
        <v>572</v>
      </c>
      <c r="J22" s="16">
        <f>SUM($J$7:$J$19)</f>
        <v>0</v>
      </c>
      <c r="K22" s="16">
        <f>SUM($K$7:$K$19)</f>
        <v>0</v>
      </c>
      <c r="L22" s="16">
        <f>SUM($L$7:$L$19)</f>
        <v>573</v>
      </c>
      <c r="M22" s="16">
        <f>SUM($M$7:$M$19)</f>
        <v>373</v>
      </c>
      <c r="N22" s="16">
        <f>SUM($N$7:$N$19)</f>
        <v>758</v>
      </c>
      <c r="O22" s="16">
        <f>SUM($O$7:$O$19)</f>
        <v>0</v>
      </c>
      <c r="P22" s="16">
        <f>SUM($P$7:$P$19)</f>
        <v>0</v>
      </c>
      <c r="Q22" s="16">
        <f>SUM($Q$7:$Q$19)</f>
        <v>0</v>
      </c>
      <c r="R22" s="16">
        <f>SUM($R$7:$R$19)</f>
        <v>549</v>
      </c>
      <c r="S22" s="16">
        <f>SUM($S$7:$S$19)</f>
        <v>0</v>
      </c>
      <c r="T22" s="16">
        <f>SUM($T$7:$T$19)</f>
        <v>0</v>
      </c>
      <c r="U22" s="16">
        <f>SUM($U$7:$U$19)</f>
        <v>0</v>
      </c>
      <c r="V22" s="16">
        <f>SUM($V$7:$V$19)</f>
        <v>0</v>
      </c>
      <c r="W22" s="16">
        <f>SUM($W$7:$W$19)</f>
        <v>0</v>
      </c>
      <c r="X22" s="16">
        <f>SUM($X$7:$X$19)</f>
        <v>640</v>
      </c>
      <c r="Y22" s="16">
        <f>SUM($Y$7:$Y$19)</f>
        <v>0</v>
      </c>
      <c r="Z22" s="16">
        <f>SUM($Z$7:$Z$19)</f>
        <v>0</v>
      </c>
      <c r="AA22" s="16">
        <f>SUM($AA$7:$AA$19)</f>
        <v>0</v>
      </c>
      <c r="AB22" s="16">
        <f>SUM($AB$7:$AB$19)</f>
        <v>0</v>
      </c>
      <c r="AC22" s="16">
        <f>SUM($AC$7:$AC$19)</f>
        <v>588</v>
      </c>
      <c r="AD22" s="16">
        <f>SUM($AD$7:$AD$19)</f>
        <v>0</v>
      </c>
      <c r="AE22" s="16">
        <f>SUM($AE$7:$AE$19)</f>
        <v>0</v>
      </c>
      <c r="AF22" s="16">
        <f>SUM($AF$7:$AF$19)</f>
        <v>0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D23" t="s">
        <v>32</v>
      </c>
      <c r="E23" t="s">
        <v>33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F7">
    <cfRule type="cellIs" dxfId="340" priority="1" stopIfTrue="1" operator="greaterThan">
      <formula>$E$7</formula>
    </cfRule>
    <cfRule type="cellIs" dxfId="339" priority="2" stopIfTrue="1" operator="equal">
      <formula>""</formula>
    </cfRule>
  </conditionalFormatting>
  <conditionalFormatting sqref="E8:AF8">
    <cfRule type="cellIs" dxfId="338" priority="3" stopIfTrue="1" operator="greaterThan">
      <formula>$E$8</formula>
    </cfRule>
    <cfRule type="cellIs" dxfId="337" priority="4" stopIfTrue="1" operator="equal">
      <formula>""</formula>
    </cfRule>
  </conditionalFormatting>
  <conditionalFormatting sqref="E9:AF9">
    <cfRule type="cellIs" dxfId="336" priority="5" stopIfTrue="1" operator="greaterThan">
      <formula>$E$9</formula>
    </cfRule>
    <cfRule type="cellIs" dxfId="335" priority="6" stopIfTrue="1" operator="equal">
      <formula>""</formula>
    </cfRule>
  </conditionalFormatting>
  <conditionalFormatting sqref="E10:AF10">
    <cfRule type="cellIs" dxfId="334" priority="7" stopIfTrue="1" operator="greaterThan">
      <formula>$E$10</formula>
    </cfRule>
    <cfRule type="cellIs" dxfId="333" priority="8" stopIfTrue="1" operator="equal">
      <formula>""</formula>
    </cfRule>
  </conditionalFormatting>
  <conditionalFormatting sqref="E11:AF11">
    <cfRule type="cellIs" dxfId="332" priority="9" stopIfTrue="1" operator="greaterThan">
      <formula>$E$11</formula>
    </cfRule>
    <cfRule type="cellIs" dxfId="331" priority="10" stopIfTrue="1" operator="equal">
      <formula>""</formula>
    </cfRule>
  </conditionalFormatting>
  <conditionalFormatting sqref="E12:AF12">
    <cfRule type="cellIs" dxfId="330" priority="11" stopIfTrue="1" operator="greaterThan">
      <formula>$E$12</formula>
    </cfRule>
    <cfRule type="cellIs" dxfId="329" priority="12" stopIfTrue="1" operator="equal">
      <formula>""</formula>
    </cfRule>
  </conditionalFormatting>
  <conditionalFormatting sqref="E13:AF13">
    <cfRule type="cellIs" dxfId="328" priority="13" stopIfTrue="1" operator="greaterThan">
      <formula>$E$13</formula>
    </cfRule>
    <cfRule type="cellIs" dxfId="327" priority="14" stopIfTrue="1" operator="equal">
      <formula>""</formula>
    </cfRule>
  </conditionalFormatting>
  <conditionalFormatting sqref="E14:AF14">
    <cfRule type="cellIs" dxfId="326" priority="15" stopIfTrue="1" operator="greaterThan">
      <formula>$E$14</formula>
    </cfRule>
    <cfRule type="cellIs" dxfId="325" priority="16" stopIfTrue="1" operator="equal">
      <formula>""</formula>
    </cfRule>
  </conditionalFormatting>
  <conditionalFormatting sqref="E15:AF15">
    <cfRule type="cellIs" dxfId="324" priority="17" stopIfTrue="1" operator="greaterThan">
      <formula>$E$15</formula>
    </cfRule>
    <cfRule type="cellIs" dxfId="323" priority="18" stopIfTrue="1" operator="equal">
      <formula>""</formula>
    </cfRule>
  </conditionalFormatting>
  <conditionalFormatting sqref="E16:AF16">
    <cfRule type="cellIs" dxfId="322" priority="19" stopIfTrue="1" operator="greaterThan">
      <formula>$E$16</formula>
    </cfRule>
    <cfRule type="cellIs" dxfId="321" priority="20" stopIfTrue="1" operator="equal">
      <formula>""</formula>
    </cfRule>
  </conditionalFormatting>
  <conditionalFormatting sqref="E17:AF17">
    <cfRule type="cellIs" dxfId="320" priority="21" stopIfTrue="1" operator="lessThan">
      <formula>$E$17</formula>
    </cfRule>
    <cfRule type="cellIs" dxfId="319" priority="22" stopIfTrue="1" operator="greaterThan">
      <formula>0</formula>
    </cfRule>
  </conditionalFormatting>
  <conditionalFormatting sqref="E18:AF18">
    <cfRule type="cellIs" dxfId="318" priority="23" stopIfTrue="1" operator="lessThan">
      <formula>$E$18</formula>
    </cfRule>
    <cfRule type="cellIs" dxfId="317" priority="24" stopIfTrue="1" operator="greaterThan">
      <formula>0</formula>
    </cfRule>
  </conditionalFormatting>
  <conditionalFormatting sqref="E19:AF19">
    <cfRule type="cellIs" dxfId="316" priority="25" stopIfTrue="1" operator="lessThan">
      <formula>$E$19</formula>
    </cfRule>
    <cfRule type="cellIs" dxfId="315" priority="26" stopIfTrue="1" operator="greaterThan">
      <formula>0</formula>
    </cfRule>
  </conditionalFormatting>
  <conditionalFormatting sqref="C22:AF22">
    <cfRule type="cellIs" dxfId="314" priority="27" stopIfTrue="1" operator="equal">
      <formula>$D$24</formula>
    </cfRule>
    <cfRule type="cellIs" dxfId="313" priority="28" stopIfTrue="1" operator="equal">
      <formula>$D$25</formula>
    </cfRule>
    <cfRule type="cellIs" dxfId="312" priority="29" stopIfTrue="1" operator="equal">
      <formula>$D$26</formula>
    </cfRule>
    <cfRule type="cellIs" dxfId="311" priority="30" stopIfTrue="1" operator="equal">
      <formula>$D$27</formula>
    </cfRule>
    <cfRule type="cellIs" dxfId="310" priority="31" stopIfTrue="1" operator="equal">
      <formula>$D$28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L7" activePane="bottomRight" state="frozen"/>
      <selection pane="topRight" activeCell="D1" sqref="D1"/>
      <selection pane="bottomLeft" activeCell="A6" sqref="A6"/>
      <selection pane="bottomRight" activeCell="X17" sqref="X1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38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1055</v>
      </c>
      <c r="G6" s="1">
        <v>1117</v>
      </c>
      <c r="H6" s="1">
        <v>1135</v>
      </c>
      <c r="I6" s="1">
        <v>1167</v>
      </c>
      <c r="J6" s="1">
        <v>1168</v>
      </c>
      <c r="K6" s="1">
        <v>1282</v>
      </c>
      <c r="L6" s="1">
        <v>1323</v>
      </c>
      <c r="M6" s="1">
        <v>1419</v>
      </c>
      <c r="N6" s="1">
        <v>1548</v>
      </c>
      <c r="O6" s="1">
        <v>1640</v>
      </c>
      <c r="P6" s="1">
        <v>1780</v>
      </c>
      <c r="Q6" s="1">
        <v>1798</v>
      </c>
      <c r="R6" s="1">
        <v>1817</v>
      </c>
      <c r="S6" s="1">
        <v>1827</v>
      </c>
      <c r="T6" s="1">
        <v>1858</v>
      </c>
      <c r="U6" s="1">
        <v>1881</v>
      </c>
      <c r="V6" s="1">
        <v>1929</v>
      </c>
      <c r="W6" s="1">
        <v>1987</v>
      </c>
      <c r="X6" s="1">
        <v>2015</v>
      </c>
      <c r="Y6" s="1">
        <v>2037</v>
      </c>
      <c r="Z6" s="1">
        <v>2051</v>
      </c>
      <c r="AA6" s="1">
        <v>2064</v>
      </c>
      <c r="AB6" s="1">
        <v>2114</v>
      </c>
      <c r="AC6" s="1">
        <v>2115</v>
      </c>
      <c r="AD6" s="1">
        <v>2235</v>
      </c>
      <c r="AE6" s="1">
        <v>2250</v>
      </c>
      <c r="AF6" s="1">
        <v>2261</v>
      </c>
    </row>
    <row r="7" spans="1:78" x14ac:dyDescent="0.2">
      <c r="A7" s="13">
        <v>11408</v>
      </c>
      <c r="B7" s="13">
        <v>263581</v>
      </c>
      <c r="C7" s="12" t="s">
        <v>14</v>
      </c>
      <c r="D7" s="3" t="s">
        <v>15</v>
      </c>
      <c r="E7" s="3">
        <v>40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11408</v>
      </c>
      <c r="B8" s="13">
        <v>263582</v>
      </c>
      <c r="C8" s="3" t="s">
        <v>14</v>
      </c>
      <c r="D8" s="3" t="s">
        <v>16</v>
      </c>
      <c r="E8" s="3">
        <v>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11408</v>
      </c>
      <c r="B9" s="13">
        <v>263583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11408</v>
      </c>
      <c r="B10" s="13">
        <v>263584</v>
      </c>
      <c r="C10" s="3" t="s">
        <v>14</v>
      </c>
      <c r="D10" s="3" t="s">
        <v>18</v>
      </c>
      <c r="E10" s="3">
        <v>60</v>
      </c>
      <c r="F10" s="9"/>
      <c r="G10" s="9"/>
      <c r="H10" s="9">
        <v>60</v>
      </c>
      <c r="I10" s="9">
        <v>50</v>
      </c>
      <c r="J10" s="9"/>
      <c r="K10" s="9"/>
      <c r="L10" s="9">
        <v>40</v>
      </c>
      <c r="M10" s="9">
        <v>12</v>
      </c>
      <c r="N10" s="9">
        <v>60</v>
      </c>
      <c r="O10" s="9"/>
      <c r="P10" s="9"/>
      <c r="Q10" s="9"/>
      <c r="R10" s="9">
        <v>50</v>
      </c>
      <c r="S10" s="9"/>
      <c r="T10" s="9"/>
      <c r="U10" s="9"/>
      <c r="V10" s="9"/>
      <c r="W10" s="9"/>
      <c r="X10" s="9">
        <v>50</v>
      </c>
      <c r="Y10" s="9"/>
      <c r="Z10" s="9"/>
      <c r="AA10" s="9"/>
      <c r="AB10" s="9"/>
      <c r="AC10" s="9">
        <v>60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11408</v>
      </c>
      <c r="B11" s="13">
        <v>263585</v>
      </c>
      <c r="C11" s="3" t="s">
        <v>14</v>
      </c>
      <c r="D11" s="3" t="s">
        <v>19</v>
      </c>
      <c r="E11" s="3">
        <v>60</v>
      </c>
      <c r="F11" s="9"/>
      <c r="G11" s="9"/>
      <c r="H11" s="9">
        <v>60</v>
      </c>
      <c r="I11" s="9">
        <v>50</v>
      </c>
      <c r="J11" s="9"/>
      <c r="K11" s="9"/>
      <c r="L11" s="9">
        <v>60</v>
      </c>
      <c r="M11" s="9">
        <v>60</v>
      </c>
      <c r="N11" s="9">
        <v>60</v>
      </c>
      <c r="O11" s="9"/>
      <c r="P11" s="9"/>
      <c r="Q11" s="9"/>
      <c r="R11" s="9">
        <v>60</v>
      </c>
      <c r="S11" s="9"/>
      <c r="T11" s="9"/>
      <c r="U11" s="9"/>
      <c r="V11" s="9"/>
      <c r="W11" s="9"/>
      <c r="X11" s="9">
        <v>60</v>
      </c>
      <c r="Y11" s="9"/>
      <c r="Z11" s="9"/>
      <c r="AA11" s="9"/>
      <c r="AB11" s="9"/>
      <c r="AC11" s="9">
        <v>60</v>
      </c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11408</v>
      </c>
      <c r="B12" s="13">
        <v>263586</v>
      </c>
      <c r="C12" s="3" t="s">
        <v>14</v>
      </c>
      <c r="D12" s="3" t="s">
        <v>20</v>
      </c>
      <c r="E12" s="3">
        <v>120</v>
      </c>
      <c r="F12" s="9"/>
      <c r="G12" s="9"/>
      <c r="H12" s="9">
        <v>60</v>
      </c>
      <c r="I12" s="9">
        <v>100</v>
      </c>
      <c r="J12" s="9"/>
      <c r="K12" s="9"/>
      <c r="L12" s="9">
        <v>96</v>
      </c>
      <c r="M12" s="9">
        <v>72</v>
      </c>
      <c r="N12" s="9">
        <v>100</v>
      </c>
      <c r="O12" s="9"/>
      <c r="P12" s="9"/>
      <c r="Q12" s="9"/>
      <c r="R12" s="9">
        <v>96</v>
      </c>
      <c r="S12" s="9"/>
      <c r="T12" s="9"/>
      <c r="U12" s="9"/>
      <c r="V12" s="9"/>
      <c r="W12" s="9"/>
      <c r="X12" s="9">
        <v>72</v>
      </c>
      <c r="Y12" s="9"/>
      <c r="Z12" s="9"/>
      <c r="AA12" s="9"/>
      <c r="AB12" s="9"/>
      <c r="AC12" s="9">
        <v>72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11408</v>
      </c>
      <c r="B13" s="13">
        <v>263587</v>
      </c>
      <c r="C13" s="3" t="s">
        <v>14</v>
      </c>
      <c r="D13" s="3" t="s">
        <v>21</v>
      </c>
      <c r="E13" s="3">
        <v>150</v>
      </c>
      <c r="F13" s="9"/>
      <c r="G13" s="9"/>
      <c r="H13" s="9">
        <v>120</v>
      </c>
      <c r="I13" s="9">
        <v>110</v>
      </c>
      <c r="J13" s="9"/>
      <c r="K13" s="9"/>
      <c r="L13" s="9">
        <v>75</v>
      </c>
      <c r="M13" s="9">
        <v>75</v>
      </c>
      <c r="N13" s="9">
        <v>150</v>
      </c>
      <c r="O13" s="9"/>
      <c r="P13" s="9"/>
      <c r="Q13" s="9"/>
      <c r="R13" s="9">
        <v>135</v>
      </c>
      <c r="S13" s="9"/>
      <c r="T13" s="9"/>
      <c r="U13" s="9"/>
      <c r="V13" s="9"/>
      <c r="W13" s="9"/>
      <c r="X13" s="9">
        <v>150</v>
      </c>
      <c r="Y13" s="9"/>
      <c r="Z13" s="9"/>
      <c r="AA13" s="9"/>
      <c r="AB13" s="9"/>
      <c r="AC13" s="9">
        <v>120</v>
      </c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11408</v>
      </c>
      <c r="B14" s="13">
        <v>263588</v>
      </c>
      <c r="C14" s="3" t="s">
        <v>14</v>
      </c>
      <c r="D14" s="3" t="s">
        <v>22</v>
      </c>
      <c r="E14" s="3">
        <v>150</v>
      </c>
      <c r="F14" s="9"/>
      <c r="G14" s="9"/>
      <c r="H14" s="9">
        <v>120</v>
      </c>
      <c r="I14" s="9">
        <v>110</v>
      </c>
      <c r="J14" s="9"/>
      <c r="K14" s="9"/>
      <c r="L14" s="9">
        <v>90</v>
      </c>
      <c r="M14" s="9">
        <v>90</v>
      </c>
      <c r="N14" s="9">
        <v>150</v>
      </c>
      <c r="O14" s="9"/>
      <c r="P14" s="9"/>
      <c r="Q14" s="9"/>
      <c r="R14" s="9">
        <v>120</v>
      </c>
      <c r="S14" s="9"/>
      <c r="T14" s="9"/>
      <c r="U14" s="9"/>
      <c r="V14" s="9"/>
      <c r="W14" s="9"/>
      <c r="X14" s="9">
        <v>140</v>
      </c>
      <c r="Y14" s="9"/>
      <c r="Z14" s="9"/>
      <c r="AA14" s="9"/>
      <c r="AB14" s="9"/>
      <c r="AC14" s="9">
        <v>140</v>
      </c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11408</v>
      </c>
      <c r="B15" s="13">
        <v>263589</v>
      </c>
      <c r="C15" s="3" t="s">
        <v>14</v>
      </c>
      <c r="D15" s="3" t="s">
        <v>23</v>
      </c>
      <c r="E15" s="3">
        <v>150</v>
      </c>
      <c r="F15" s="9"/>
      <c r="G15" s="9"/>
      <c r="H15" s="9">
        <v>90</v>
      </c>
      <c r="I15" s="9">
        <v>140</v>
      </c>
      <c r="J15" s="9"/>
      <c r="K15" s="9"/>
      <c r="L15" s="9">
        <v>110</v>
      </c>
      <c r="M15" s="9">
        <v>120</v>
      </c>
      <c r="N15" s="9">
        <v>150</v>
      </c>
      <c r="O15" s="9"/>
      <c r="P15" s="9"/>
      <c r="Q15" s="9"/>
      <c r="R15" s="9">
        <v>90</v>
      </c>
      <c r="S15" s="9"/>
      <c r="T15" s="9"/>
      <c r="U15" s="9"/>
      <c r="V15" s="9"/>
      <c r="W15" s="9"/>
      <c r="X15" s="9">
        <v>140</v>
      </c>
      <c r="Y15" s="9"/>
      <c r="Z15" s="9"/>
      <c r="AA15" s="9"/>
      <c r="AB15" s="9"/>
      <c r="AC15" s="9">
        <v>140</v>
      </c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11408</v>
      </c>
      <c r="B16" s="13">
        <v>263590</v>
      </c>
      <c r="C16" s="3" t="s">
        <v>14</v>
      </c>
      <c r="D16" s="3" t="s">
        <v>24</v>
      </c>
      <c r="E16" s="3">
        <v>150</v>
      </c>
      <c r="F16" s="9"/>
      <c r="G16" s="9"/>
      <c r="H16" s="9">
        <v>120</v>
      </c>
      <c r="I16" s="9">
        <v>120</v>
      </c>
      <c r="J16" s="9"/>
      <c r="K16" s="9"/>
      <c r="L16" s="9">
        <v>60</v>
      </c>
      <c r="M16" s="9">
        <v>60</v>
      </c>
      <c r="N16" s="9">
        <v>150</v>
      </c>
      <c r="O16" s="9"/>
      <c r="P16" s="9"/>
      <c r="Q16" s="9"/>
      <c r="R16" s="9">
        <v>120</v>
      </c>
      <c r="S16" s="9"/>
      <c r="T16" s="9"/>
      <c r="U16" s="9"/>
      <c r="V16" s="9"/>
      <c r="W16" s="9"/>
      <c r="X16" s="9">
        <v>140</v>
      </c>
      <c r="Y16" s="9"/>
      <c r="Z16" s="9"/>
      <c r="AA16" s="9"/>
      <c r="AB16" s="9"/>
      <c r="AC16" s="9">
        <v>130</v>
      </c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11408</v>
      </c>
      <c r="B17" s="13">
        <v>263591</v>
      </c>
      <c r="C17" s="14" t="s">
        <v>25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11408</v>
      </c>
      <c r="B18" s="13">
        <v>263592</v>
      </c>
      <c r="C18" s="14" t="s">
        <v>25</v>
      </c>
      <c r="D18" s="14" t="s">
        <v>27</v>
      </c>
      <c r="E18" s="14">
        <v>-30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11408</v>
      </c>
      <c r="B19" s="13">
        <v>263593</v>
      </c>
      <c r="C19" s="14" t="s">
        <v>25</v>
      </c>
      <c r="D19" s="14" t="s">
        <v>28</v>
      </c>
      <c r="E19" s="14">
        <v>-10</v>
      </c>
      <c r="F19" s="15"/>
      <c r="G19" s="15"/>
      <c r="H19" s="15">
        <v>-1</v>
      </c>
      <c r="I19" s="15"/>
      <c r="J19" s="15"/>
      <c r="K19" s="15"/>
      <c r="L19" s="15">
        <v>-1</v>
      </c>
      <c r="M19" s="15">
        <v>-2</v>
      </c>
      <c r="N19" s="15">
        <v>-1</v>
      </c>
      <c r="O19" s="15"/>
      <c r="P19" s="15"/>
      <c r="Q19" s="15"/>
      <c r="R19" s="15">
        <v>-2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>
        <v>-1</v>
      </c>
      <c r="AD19" s="15"/>
      <c r="AE19" s="15"/>
      <c r="AF19" s="15"/>
      <c r="AG19" s="15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E21">
        <f>SUMIF($E$6:$E$19, "&gt;0")</f>
        <v>1000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C22" t="s">
        <v>30</v>
      </c>
      <c r="F22" s="16">
        <f>SUM($F$7:$F$19)</f>
        <v>0</v>
      </c>
      <c r="G22" s="16">
        <f>SUM($G$7:$G$19)</f>
        <v>0</v>
      </c>
      <c r="H22" s="16">
        <f>SUM($H$7:$H$19)</f>
        <v>629</v>
      </c>
      <c r="I22" s="16">
        <f>SUM($I$7:$I$19)</f>
        <v>680</v>
      </c>
      <c r="J22" s="16">
        <f>SUM($J$7:$J$19)</f>
        <v>0</v>
      </c>
      <c r="K22" s="16">
        <f>SUM($K$7:$K$19)</f>
        <v>0</v>
      </c>
      <c r="L22" s="16">
        <f>SUM($L$7:$L$19)</f>
        <v>530</v>
      </c>
      <c r="M22" s="16">
        <f>SUM($M$7:$M$19)</f>
        <v>487</v>
      </c>
      <c r="N22" s="16">
        <f>SUM($N$7:$N$19)</f>
        <v>819</v>
      </c>
      <c r="O22" s="16">
        <f>SUM($O$7:$O$19)</f>
        <v>0</v>
      </c>
      <c r="P22" s="16">
        <f>SUM($P$7:$P$19)</f>
        <v>0</v>
      </c>
      <c r="Q22" s="16">
        <f>SUM($Q$7:$Q$19)</f>
        <v>0</v>
      </c>
      <c r="R22" s="16">
        <f>SUM($R$7:$R$19)</f>
        <v>669</v>
      </c>
      <c r="S22" s="16">
        <f>SUM($S$7:$S$19)</f>
        <v>0</v>
      </c>
      <c r="T22" s="16">
        <f>SUM($T$7:$T$19)</f>
        <v>0</v>
      </c>
      <c r="U22" s="16">
        <f>SUM($U$7:$U$19)</f>
        <v>0</v>
      </c>
      <c r="V22" s="16">
        <f>SUM($V$7:$V$19)</f>
        <v>0</v>
      </c>
      <c r="W22" s="16">
        <f>SUM($W$7:$W$19)</f>
        <v>0</v>
      </c>
      <c r="X22" s="16">
        <f>SUM($X$7:$X$19)</f>
        <v>752</v>
      </c>
      <c r="Y22" s="16">
        <f>SUM($Y$7:$Y$19)</f>
        <v>0</v>
      </c>
      <c r="Z22" s="16">
        <f>SUM($Z$7:$Z$19)</f>
        <v>0</v>
      </c>
      <c r="AA22" s="16">
        <f>SUM($AA$7:$AA$19)</f>
        <v>0</v>
      </c>
      <c r="AB22" s="16">
        <f>SUM($AB$7:$AB$19)</f>
        <v>0</v>
      </c>
      <c r="AC22" s="16">
        <f>SUM($AC$7:$AC$19)</f>
        <v>721</v>
      </c>
      <c r="AD22" s="16">
        <f>SUM($AD$7:$AD$19)</f>
        <v>0</v>
      </c>
      <c r="AE22" s="16">
        <f>SUM($AE$7:$AE$19)</f>
        <v>0</v>
      </c>
      <c r="AF22" s="16">
        <f>SUM($AF$7:$AF$19)</f>
        <v>0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D23" t="s">
        <v>32</v>
      </c>
      <c r="E23" t="s">
        <v>33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F7">
    <cfRule type="cellIs" dxfId="309" priority="1" stopIfTrue="1" operator="greaterThan">
      <formula>$E$7</formula>
    </cfRule>
    <cfRule type="cellIs" dxfId="308" priority="2" stopIfTrue="1" operator="equal">
      <formula>""</formula>
    </cfRule>
  </conditionalFormatting>
  <conditionalFormatting sqref="E8:AF8">
    <cfRule type="cellIs" dxfId="307" priority="3" stopIfTrue="1" operator="greaterThan">
      <formula>$E$8</formula>
    </cfRule>
    <cfRule type="cellIs" dxfId="306" priority="4" stopIfTrue="1" operator="equal">
      <formula>""</formula>
    </cfRule>
  </conditionalFormatting>
  <conditionalFormatting sqref="E9:AF9">
    <cfRule type="cellIs" dxfId="305" priority="5" stopIfTrue="1" operator="greaterThan">
      <formula>$E$9</formula>
    </cfRule>
    <cfRule type="cellIs" dxfId="304" priority="6" stopIfTrue="1" operator="equal">
      <formula>""</formula>
    </cfRule>
  </conditionalFormatting>
  <conditionalFormatting sqref="E10:AF10">
    <cfRule type="cellIs" dxfId="303" priority="7" stopIfTrue="1" operator="greaterThan">
      <formula>$E$10</formula>
    </cfRule>
    <cfRule type="cellIs" dxfId="302" priority="8" stopIfTrue="1" operator="equal">
      <formula>""</formula>
    </cfRule>
  </conditionalFormatting>
  <conditionalFormatting sqref="E11:AF11">
    <cfRule type="cellIs" dxfId="301" priority="9" stopIfTrue="1" operator="greaterThan">
      <formula>$E$11</formula>
    </cfRule>
    <cfRule type="cellIs" dxfId="300" priority="10" stopIfTrue="1" operator="equal">
      <formula>""</formula>
    </cfRule>
  </conditionalFormatting>
  <conditionalFormatting sqref="E12:AF12">
    <cfRule type="cellIs" dxfId="299" priority="11" stopIfTrue="1" operator="greaterThan">
      <formula>$E$12</formula>
    </cfRule>
    <cfRule type="cellIs" dxfId="298" priority="12" stopIfTrue="1" operator="equal">
      <formula>""</formula>
    </cfRule>
  </conditionalFormatting>
  <conditionalFormatting sqref="E13:AF13">
    <cfRule type="cellIs" dxfId="297" priority="13" stopIfTrue="1" operator="greaterThan">
      <formula>$E$13</formula>
    </cfRule>
    <cfRule type="cellIs" dxfId="296" priority="14" stopIfTrue="1" operator="equal">
      <formula>""</formula>
    </cfRule>
  </conditionalFormatting>
  <conditionalFormatting sqref="E14:AF14">
    <cfRule type="cellIs" dxfId="295" priority="15" stopIfTrue="1" operator="greaterThan">
      <formula>$E$14</formula>
    </cfRule>
    <cfRule type="cellIs" dxfId="294" priority="16" stopIfTrue="1" operator="equal">
      <formula>""</formula>
    </cfRule>
  </conditionalFormatting>
  <conditionalFormatting sqref="E15:AF15">
    <cfRule type="cellIs" dxfId="293" priority="17" stopIfTrue="1" operator="greaterThan">
      <formula>$E$15</formula>
    </cfRule>
    <cfRule type="cellIs" dxfId="292" priority="18" stopIfTrue="1" operator="equal">
      <formula>""</formula>
    </cfRule>
  </conditionalFormatting>
  <conditionalFormatting sqref="E16:AF16">
    <cfRule type="cellIs" dxfId="291" priority="19" stopIfTrue="1" operator="greaterThan">
      <formula>$E$16</formula>
    </cfRule>
    <cfRule type="cellIs" dxfId="290" priority="20" stopIfTrue="1" operator="equal">
      <formula>""</formula>
    </cfRule>
  </conditionalFormatting>
  <conditionalFormatting sqref="E17:AF17">
    <cfRule type="cellIs" dxfId="289" priority="21" stopIfTrue="1" operator="lessThan">
      <formula>$E$17</formula>
    </cfRule>
    <cfRule type="cellIs" dxfId="288" priority="22" stopIfTrue="1" operator="greaterThan">
      <formula>0</formula>
    </cfRule>
  </conditionalFormatting>
  <conditionalFormatting sqref="E18:AF18">
    <cfRule type="cellIs" dxfId="287" priority="23" stopIfTrue="1" operator="lessThan">
      <formula>$E$18</formula>
    </cfRule>
    <cfRule type="cellIs" dxfId="286" priority="24" stopIfTrue="1" operator="greaterThan">
      <formula>0</formula>
    </cfRule>
  </conditionalFormatting>
  <conditionalFormatting sqref="E19:AF19">
    <cfRule type="cellIs" dxfId="285" priority="25" stopIfTrue="1" operator="lessThan">
      <formula>$E$19</formula>
    </cfRule>
    <cfRule type="cellIs" dxfId="284" priority="26" stopIfTrue="1" operator="greaterThan">
      <formula>0</formula>
    </cfRule>
  </conditionalFormatting>
  <conditionalFormatting sqref="C22:AF22">
    <cfRule type="cellIs" dxfId="283" priority="27" stopIfTrue="1" operator="equal">
      <formula>$D$24</formula>
    </cfRule>
    <cfRule type="cellIs" dxfId="282" priority="28" stopIfTrue="1" operator="equal">
      <formula>$D$25</formula>
    </cfRule>
    <cfRule type="cellIs" dxfId="281" priority="29" stopIfTrue="1" operator="equal">
      <formula>$D$26</formula>
    </cfRule>
    <cfRule type="cellIs" dxfId="280" priority="30" stopIfTrue="1" operator="equal">
      <formula>$D$27</formula>
    </cfRule>
    <cfRule type="cellIs" dxfId="279" priority="31" stopIfTrue="1" operator="equal">
      <formula>$D$28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K7" activePane="bottomRight" state="frozen"/>
      <selection pane="topRight" activeCell="D1" sqref="D1"/>
      <selection pane="bottomLeft" activeCell="A6" sqref="A6"/>
      <selection pane="bottomRight" activeCell="X17" sqref="X1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38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1055</v>
      </c>
      <c r="G6" s="1">
        <v>1117</v>
      </c>
      <c r="H6" s="1">
        <v>1135</v>
      </c>
      <c r="I6" s="1">
        <v>1167</v>
      </c>
      <c r="J6" s="1">
        <v>1168</v>
      </c>
      <c r="K6" s="1">
        <v>1282</v>
      </c>
      <c r="L6" s="1">
        <v>1323</v>
      </c>
      <c r="M6" s="1">
        <v>1419</v>
      </c>
      <c r="N6" s="1">
        <v>1548</v>
      </c>
      <c r="O6" s="1">
        <v>1640</v>
      </c>
      <c r="P6" s="1">
        <v>1780</v>
      </c>
      <c r="Q6" s="1">
        <v>1798</v>
      </c>
      <c r="R6" s="1">
        <v>1817</v>
      </c>
      <c r="S6" s="1">
        <v>1827</v>
      </c>
      <c r="T6" s="1">
        <v>1858</v>
      </c>
      <c r="U6" s="1">
        <v>1881</v>
      </c>
      <c r="V6" s="1">
        <v>1929</v>
      </c>
      <c r="W6" s="1">
        <v>1987</v>
      </c>
      <c r="X6" s="1">
        <v>2015</v>
      </c>
      <c r="Y6" s="1">
        <v>2037</v>
      </c>
      <c r="Z6" s="1">
        <v>2051</v>
      </c>
      <c r="AA6" s="1">
        <v>2064</v>
      </c>
      <c r="AB6" s="1">
        <v>2114</v>
      </c>
      <c r="AC6" s="1">
        <v>2115</v>
      </c>
      <c r="AD6" s="1">
        <v>2235</v>
      </c>
      <c r="AE6" s="1">
        <v>2250</v>
      </c>
      <c r="AF6" s="1">
        <v>2261</v>
      </c>
    </row>
    <row r="7" spans="1:78" x14ac:dyDescent="0.2">
      <c r="A7" s="13">
        <v>11408</v>
      </c>
      <c r="B7" s="13">
        <v>263581</v>
      </c>
      <c r="C7" s="12" t="s">
        <v>14</v>
      </c>
      <c r="D7" s="3" t="s">
        <v>15</v>
      </c>
      <c r="E7" s="3">
        <v>40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11408</v>
      </c>
      <c r="B8" s="13">
        <v>263582</v>
      </c>
      <c r="C8" s="3" t="s">
        <v>14</v>
      </c>
      <c r="D8" s="3" t="s">
        <v>16</v>
      </c>
      <c r="E8" s="3">
        <v>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11408</v>
      </c>
      <c r="B9" s="13">
        <v>263583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11408</v>
      </c>
      <c r="B10" s="13">
        <v>263584</v>
      </c>
      <c r="C10" s="3" t="s">
        <v>14</v>
      </c>
      <c r="D10" s="3" t="s">
        <v>18</v>
      </c>
      <c r="E10" s="3">
        <v>60</v>
      </c>
      <c r="F10" s="9"/>
      <c r="G10" s="9"/>
      <c r="H10" s="9">
        <v>60</v>
      </c>
      <c r="I10" s="9">
        <v>50</v>
      </c>
      <c r="J10" s="9"/>
      <c r="K10" s="9"/>
      <c r="L10" s="9">
        <v>58</v>
      </c>
      <c r="M10" s="9">
        <v>15</v>
      </c>
      <c r="N10" s="9">
        <v>60</v>
      </c>
      <c r="O10" s="9"/>
      <c r="P10" s="9"/>
      <c r="Q10" s="9"/>
      <c r="R10" s="9">
        <v>18</v>
      </c>
      <c r="S10" s="9"/>
      <c r="T10" s="9"/>
      <c r="U10" s="9"/>
      <c r="V10" s="9"/>
      <c r="W10" s="9"/>
      <c r="X10" s="9">
        <v>60</v>
      </c>
      <c r="Y10" s="9"/>
      <c r="Z10" s="9"/>
      <c r="AA10" s="9"/>
      <c r="AB10" s="9"/>
      <c r="AC10" s="9">
        <v>60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11408</v>
      </c>
      <c r="B11" s="13">
        <v>263585</v>
      </c>
      <c r="C11" s="3" t="s">
        <v>14</v>
      </c>
      <c r="D11" s="3" t="s">
        <v>19</v>
      </c>
      <c r="E11" s="3">
        <v>60</v>
      </c>
      <c r="F11" s="9"/>
      <c r="G11" s="9"/>
      <c r="H11" s="9">
        <v>55</v>
      </c>
      <c r="I11" s="9">
        <v>55</v>
      </c>
      <c r="J11" s="9"/>
      <c r="K11" s="9"/>
      <c r="L11" s="9">
        <v>60</v>
      </c>
      <c r="M11" s="9">
        <v>48</v>
      </c>
      <c r="N11" s="9">
        <v>48</v>
      </c>
      <c r="O11" s="9"/>
      <c r="P11" s="9"/>
      <c r="Q11" s="9"/>
      <c r="R11" s="9">
        <v>49</v>
      </c>
      <c r="S11" s="9"/>
      <c r="T11" s="9"/>
      <c r="U11" s="9"/>
      <c r="V11" s="9"/>
      <c r="W11" s="9"/>
      <c r="X11" s="9">
        <v>60</v>
      </c>
      <c r="Y11" s="9"/>
      <c r="Z11" s="9"/>
      <c r="AA11" s="9"/>
      <c r="AB11" s="9"/>
      <c r="AC11" s="9">
        <v>60</v>
      </c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11408</v>
      </c>
      <c r="B12" s="13">
        <v>263586</v>
      </c>
      <c r="C12" s="3" t="s">
        <v>14</v>
      </c>
      <c r="D12" s="3" t="s">
        <v>20</v>
      </c>
      <c r="E12" s="3">
        <v>120</v>
      </c>
      <c r="F12" s="9"/>
      <c r="G12" s="9"/>
      <c r="H12" s="9">
        <v>40</v>
      </c>
      <c r="I12" s="9">
        <v>30</v>
      </c>
      <c r="J12" s="9"/>
      <c r="K12" s="9"/>
      <c r="L12" s="9">
        <v>38</v>
      </c>
      <c r="M12" s="9">
        <v>72</v>
      </c>
      <c r="N12" s="9">
        <v>96</v>
      </c>
      <c r="O12" s="9"/>
      <c r="P12" s="9"/>
      <c r="Q12" s="9"/>
      <c r="R12" s="9">
        <v>85</v>
      </c>
      <c r="S12" s="9"/>
      <c r="T12" s="9"/>
      <c r="U12" s="9"/>
      <c r="V12" s="9"/>
      <c r="W12" s="9"/>
      <c r="X12" s="9">
        <v>29</v>
      </c>
      <c r="Y12" s="9"/>
      <c r="Z12" s="9"/>
      <c r="AA12" s="9"/>
      <c r="AB12" s="9"/>
      <c r="AC12" s="9">
        <v>31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11408</v>
      </c>
      <c r="B13" s="13">
        <v>263587</v>
      </c>
      <c r="C13" s="3" t="s">
        <v>14</v>
      </c>
      <c r="D13" s="3" t="s">
        <v>21</v>
      </c>
      <c r="E13" s="3">
        <v>150</v>
      </c>
      <c r="F13" s="9"/>
      <c r="G13" s="9"/>
      <c r="H13" s="9">
        <v>96</v>
      </c>
      <c r="I13" s="9">
        <v>100</v>
      </c>
      <c r="J13" s="9"/>
      <c r="K13" s="9"/>
      <c r="L13" s="9">
        <v>110</v>
      </c>
      <c r="M13" s="9">
        <v>72</v>
      </c>
      <c r="N13" s="9">
        <v>150</v>
      </c>
      <c r="O13" s="9"/>
      <c r="P13" s="9"/>
      <c r="Q13" s="9"/>
      <c r="R13" s="9">
        <v>80</v>
      </c>
      <c r="S13" s="9"/>
      <c r="T13" s="9"/>
      <c r="U13" s="9"/>
      <c r="V13" s="9"/>
      <c r="W13" s="9"/>
      <c r="X13" s="9">
        <v>120</v>
      </c>
      <c r="Y13" s="9"/>
      <c r="Z13" s="9"/>
      <c r="AA13" s="9"/>
      <c r="AB13" s="9"/>
      <c r="AC13" s="9">
        <v>102</v>
      </c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11408</v>
      </c>
      <c r="B14" s="13">
        <v>263588</v>
      </c>
      <c r="C14" s="3" t="s">
        <v>14</v>
      </c>
      <c r="D14" s="3" t="s">
        <v>22</v>
      </c>
      <c r="E14" s="3">
        <v>150</v>
      </c>
      <c r="F14" s="9"/>
      <c r="G14" s="9"/>
      <c r="H14" s="9">
        <v>90</v>
      </c>
      <c r="I14" s="9">
        <v>95</v>
      </c>
      <c r="J14" s="9"/>
      <c r="K14" s="9"/>
      <c r="L14" s="9">
        <v>112</v>
      </c>
      <c r="M14" s="9">
        <v>75</v>
      </c>
      <c r="N14" s="9">
        <v>150</v>
      </c>
      <c r="O14" s="9"/>
      <c r="P14" s="9"/>
      <c r="Q14" s="9"/>
      <c r="R14" s="9">
        <v>90</v>
      </c>
      <c r="S14" s="9"/>
      <c r="T14" s="9"/>
      <c r="U14" s="9"/>
      <c r="V14" s="9"/>
      <c r="W14" s="9"/>
      <c r="X14" s="9">
        <v>113</v>
      </c>
      <c r="Y14" s="9"/>
      <c r="Z14" s="9"/>
      <c r="AA14" s="9"/>
      <c r="AB14" s="9"/>
      <c r="AC14" s="9">
        <v>115</v>
      </c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11408</v>
      </c>
      <c r="B15" s="13">
        <v>263589</v>
      </c>
      <c r="C15" s="3" t="s">
        <v>14</v>
      </c>
      <c r="D15" s="3" t="s">
        <v>23</v>
      </c>
      <c r="E15" s="3">
        <v>150</v>
      </c>
      <c r="F15" s="9"/>
      <c r="G15" s="9"/>
      <c r="H15" s="9">
        <v>86</v>
      </c>
      <c r="I15" s="9">
        <v>100</v>
      </c>
      <c r="J15" s="9"/>
      <c r="K15" s="9"/>
      <c r="L15" s="9">
        <v>125</v>
      </c>
      <c r="M15" s="9">
        <v>100</v>
      </c>
      <c r="N15" s="9">
        <v>150</v>
      </c>
      <c r="O15" s="9"/>
      <c r="P15" s="9"/>
      <c r="Q15" s="9"/>
      <c r="R15" s="9">
        <v>85</v>
      </c>
      <c r="S15" s="9"/>
      <c r="T15" s="9"/>
      <c r="U15" s="9"/>
      <c r="V15" s="9"/>
      <c r="W15" s="9"/>
      <c r="X15" s="9">
        <v>120</v>
      </c>
      <c r="Y15" s="9"/>
      <c r="Z15" s="9"/>
      <c r="AA15" s="9"/>
      <c r="AB15" s="9"/>
      <c r="AC15" s="9">
        <v>112</v>
      </c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11408</v>
      </c>
      <c r="B16" s="13">
        <v>263590</v>
      </c>
      <c r="C16" s="3" t="s">
        <v>14</v>
      </c>
      <c r="D16" s="3" t="s">
        <v>24</v>
      </c>
      <c r="E16" s="3">
        <v>150</v>
      </c>
      <c r="F16" s="9"/>
      <c r="G16" s="9"/>
      <c r="H16" s="9">
        <v>80</v>
      </c>
      <c r="I16" s="9">
        <v>95</v>
      </c>
      <c r="J16" s="9"/>
      <c r="K16" s="9"/>
      <c r="L16" s="9">
        <v>112</v>
      </c>
      <c r="M16" s="9">
        <v>75</v>
      </c>
      <c r="N16" s="9">
        <v>150</v>
      </c>
      <c r="O16" s="9"/>
      <c r="P16" s="9"/>
      <c r="Q16" s="9"/>
      <c r="R16" s="9">
        <v>90</v>
      </c>
      <c r="S16" s="9"/>
      <c r="T16" s="9"/>
      <c r="U16" s="9"/>
      <c r="V16" s="9"/>
      <c r="W16" s="9"/>
      <c r="X16" s="9">
        <v>114</v>
      </c>
      <c r="Y16" s="9"/>
      <c r="Z16" s="9"/>
      <c r="AA16" s="9"/>
      <c r="AB16" s="9"/>
      <c r="AC16" s="9">
        <v>98</v>
      </c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11408</v>
      </c>
      <c r="B17" s="13">
        <v>263591</v>
      </c>
      <c r="C17" s="14" t="s">
        <v>25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11408</v>
      </c>
      <c r="B18" s="13">
        <v>263592</v>
      </c>
      <c r="C18" s="14" t="s">
        <v>25</v>
      </c>
      <c r="D18" s="14" t="s">
        <v>27</v>
      </c>
      <c r="E18" s="14">
        <v>-30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11408</v>
      </c>
      <c r="B19" s="13">
        <v>263593</v>
      </c>
      <c r="C19" s="14" t="s">
        <v>25</v>
      </c>
      <c r="D19" s="14" t="s">
        <v>28</v>
      </c>
      <c r="E19" s="14">
        <v>-10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E21">
        <f>SUMIF($E$6:$E$19, "&gt;0")</f>
        <v>1000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C22" t="s">
        <v>30</v>
      </c>
      <c r="F22" s="16">
        <f>SUM($F$7:$F$19)</f>
        <v>0</v>
      </c>
      <c r="G22" s="16">
        <f>SUM($G$7:$G$19)</f>
        <v>0</v>
      </c>
      <c r="H22" s="16">
        <f>SUM($H$7:$H$19)</f>
        <v>507</v>
      </c>
      <c r="I22" s="16">
        <f>SUM($I$7:$I$19)</f>
        <v>525</v>
      </c>
      <c r="J22" s="16">
        <f>SUM($J$7:$J$19)</f>
        <v>0</v>
      </c>
      <c r="K22" s="16">
        <f>SUM($K$7:$K$19)</f>
        <v>0</v>
      </c>
      <c r="L22" s="16">
        <f>SUM($L$7:$L$19)</f>
        <v>615</v>
      </c>
      <c r="M22" s="16">
        <f>SUM($M$7:$M$19)</f>
        <v>457</v>
      </c>
      <c r="N22" s="16">
        <f>SUM($N$7:$N$19)</f>
        <v>804</v>
      </c>
      <c r="O22" s="16">
        <f>SUM($O$7:$O$19)</f>
        <v>0</v>
      </c>
      <c r="P22" s="16">
        <f>SUM($P$7:$P$19)</f>
        <v>0</v>
      </c>
      <c r="Q22" s="16">
        <f>SUM($Q$7:$Q$19)</f>
        <v>0</v>
      </c>
      <c r="R22" s="16">
        <f>SUM($R$7:$R$19)</f>
        <v>497</v>
      </c>
      <c r="S22" s="16">
        <f>SUM($S$7:$S$19)</f>
        <v>0</v>
      </c>
      <c r="T22" s="16">
        <f>SUM($T$7:$T$19)</f>
        <v>0</v>
      </c>
      <c r="U22" s="16">
        <f>SUM($U$7:$U$19)</f>
        <v>0</v>
      </c>
      <c r="V22" s="16">
        <f>SUM($V$7:$V$19)</f>
        <v>0</v>
      </c>
      <c r="W22" s="16">
        <f>SUM($W$7:$W$19)</f>
        <v>0</v>
      </c>
      <c r="X22" s="16">
        <f>SUM($X$7:$X$19)</f>
        <v>616</v>
      </c>
      <c r="Y22" s="16">
        <f>SUM($Y$7:$Y$19)</f>
        <v>0</v>
      </c>
      <c r="Z22" s="16">
        <f>SUM($Z$7:$Z$19)</f>
        <v>0</v>
      </c>
      <c r="AA22" s="16">
        <f>SUM($AA$7:$AA$19)</f>
        <v>0</v>
      </c>
      <c r="AB22" s="16">
        <f>SUM($AB$7:$AB$19)</f>
        <v>0</v>
      </c>
      <c r="AC22" s="16">
        <f>SUM($AC$7:$AC$19)</f>
        <v>578</v>
      </c>
      <c r="AD22" s="16">
        <f>SUM($AD$7:$AD$19)</f>
        <v>0</v>
      </c>
      <c r="AE22" s="16">
        <f>SUM($AE$7:$AE$19)</f>
        <v>0</v>
      </c>
      <c r="AF22" s="16">
        <f>SUM($AF$7:$AF$19)</f>
        <v>0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D23" t="s">
        <v>32</v>
      </c>
      <c r="E23" t="s">
        <v>33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F7">
    <cfRule type="cellIs" dxfId="278" priority="1" stopIfTrue="1" operator="greaterThan">
      <formula>$E$7</formula>
    </cfRule>
    <cfRule type="cellIs" dxfId="277" priority="2" stopIfTrue="1" operator="equal">
      <formula>""</formula>
    </cfRule>
  </conditionalFormatting>
  <conditionalFormatting sqref="E8:AF8">
    <cfRule type="cellIs" dxfId="276" priority="3" stopIfTrue="1" operator="greaterThan">
      <formula>$E$8</formula>
    </cfRule>
    <cfRule type="cellIs" dxfId="275" priority="4" stopIfTrue="1" operator="equal">
      <formula>""</formula>
    </cfRule>
  </conditionalFormatting>
  <conditionalFormatting sqref="E9:AF9">
    <cfRule type="cellIs" dxfId="274" priority="5" stopIfTrue="1" operator="greaterThan">
      <formula>$E$9</formula>
    </cfRule>
    <cfRule type="cellIs" dxfId="273" priority="6" stopIfTrue="1" operator="equal">
      <formula>""</formula>
    </cfRule>
  </conditionalFormatting>
  <conditionalFormatting sqref="E10:AF10">
    <cfRule type="cellIs" dxfId="272" priority="7" stopIfTrue="1" operator="greaterThan">
      <formula>$E$10</formula>
    </cfRule>
    <cfRule type="cellIs" dxfId="271" priority="8" stopIfTrue="1" operator="equal">
      <formula>""</formula>
    </cfRule>
  </conditionalFormatting>
  <conditionalFormatting sqref="E11:AF11">
    <cfRule type="cellIs" dxfId="270" priority="9" stopIfTrue="1" operator="greaterThan">
      <formula>$E$11</formula>
    </cfRule>
    <cfRule type="cellIs" dxfId="269" priority="10" stopIfTrue="1" operator="equal">
      <formula>""</formula>
    </cfRule>
  </conditionalFormatting>
  <conditionalFormatting sqref="E12:AF12">
    <cfRule type="cellIs" dxfId="268" priority="11" stopIfTrue="1" operator="greaterThan">
      <formula>$E$12</formula>
    </cfRule>
    <cfRule type="cellIs" dxfId="267" priority="12" stopIfTrue="1" operator="equal">
      <formula>""</formula>
    </cfRule>
  </conditionalFormatting>
  <conditionalFormatting sqref="E13:AF13">
    <cfRule type="cellIs" dxfId="266" priority="13" stopIfTrue="1" operator="greaterThan">
      <formula>$E$13</formula>
    </cfRule>
    <cfRule type="cellIs" dxfId="265" priority="14" stopIfTrue="1" operator="equal">
      <formula>""</formula>
    </cfRule>
  </conditionalFormatting>
  <conditionalFormatting sqref="E14:AF14">
    <cfRule type="cellIs" dxfId="264" priority="15" stopIfTrue="1" operator="greaterThan">
      <formula>$E$14</formula>
    </cfRule>
    <cfRule type="cellIs" dxfId="263" priority="16" stopIfTrue="1" operator="equal">
      <formula>""</formula>
    </cfRule>
  </conditionalFormatting>
  <conditionalFormatting sqref="E15:AF15">
    <cfRule type="cellIs" dxfId="262" priority="17" stopIfTrue="1" operator="greaterThan">
      <formula>$E$15</formula>
    </cfRule>
    <cfRule type="cellIs" dxfId="261" priority="18" stopIfTrue="1" operator="equal">
      <formula>""</formula>
    </cfRule>
  </conditionalFormatting>
  <conditionalFormatting sqref="E16:AF16">
    <cfRule type="cellIs" dxfId="260" priority="19" stopIfTrue="1" operator="greaterThan">
      <formula>$E$16</formula>
    </cfRule>
    <cfRule type="cellIs" dxfId="259" priority="20" stopIfTrue="1" operator="equal">
      <formula>""</formula>
    </cfRule>
  </conditionalFormatting>
  <conditionalFormatting sqref="E17:AF17">
    <cfRule type="cellIs" dxfId="258" priority="21" stopIfTrue="1" operator="lessThan">
      <formula>$E$17</formula>
    </cfRule>
    <cfRule type="cellIs" dxfId="257" priority="22" stopIfTrue="1" operator="greaterThan">
      <formula>0</formula>
    </cfRule>
  </conditionalFormatting>
  <conditionalFormatting sqref="E18:AF18">
    <cfRule type="cellIs" dxfId="256" priority="23" stopIfTrue="1" operator="lessThan">
      <formula>$E$18</formula>
    </cfRule>
    <cfRule type="cellIs" dxfId="255" priority="24" stopIfTrue="1" operator="greaterThan">
      <formula>0</formula>
    </cfRule>
  </conditionalFormatting>
  <conditionalFormatting sqref="E19:AF19">
    <cfRule type="cellIs" dxfId="254" priority="25" stopIfTrue="1" operator="lessThan">
      <formula>$E$19</formula>
    </cfRule>
    <cfRule type="cellIs" dxfId="253" priority="26" stopIfTrue="1" operator="greaterThan">
      <formula>0</formula>
    </cfRule>
  </conditionalFormatting>
  <conditionalFormatting sqref="C22:AF22">
    <cfRule type="cellIs" dxfId="252" priority="27" stopIfTrue="1" operator="equal">
      <formula>$D$24</formula>
    </cfRule>
    <cfRule type="cellIs" dxfId="251" priority="28" stopIfTrue="1" operator="equal">
      <formula>$D$25</formula>
    </cfRule>
    <cfRule type="cellIs" dxfId="250" priority="29" stopIfTrue="1" operator="equal">
      <formula>$D$26</formula>
    </cfRule>
    <cfRule type="cellIs" dxfId="249" priority="30" stopIfTrue="1" operator="equal">
      <formula>$D$27</formula>
    </cfRule>
    <cfRule type="cellIs" dxfId="248" priority="31" stopIfTrue="1" operator="equal">
      <formula>$D$28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tabSelected="1" workbookViewId="0">
      <pane xSplit="5" ySplit="6" topLeftCell="N7" activePane="bottomRight" state="frozen"/>
      <selection pane="topRight" activeCell="D1" sqref="D1"/>
      <selection pane="bottomLeft" activeCell="A6" sqref="A6"/>
      <selection pane="bottomRight" activeCell="X10" sqref="X10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38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1055</v>
      </c>
      <c r="G6" s="1">
        <v>1117</v>
      </c>
      <c r="H6" s="1">
        <v>1135</v>
      </c>
      <c r="I6" s="1">
        <v>1167</v>
      </c>
      <c r="J6" s="1">
        <v>1168</v>
      </c>
      <c r="K6" s="1">
        <v>1282</v>
      </c>
      <c r="L6" s="1">
        <v>1323</v>
      </c>
      <c r="M6" s="1">
        <v>1419</v>
      </c>
      <c r="N6" s="1">
        <v>1548</v>
      </c>
      <c r="O6" s="1">
        <v>1640</v>
      </c>
      <c r="P6" s="1">
        <v>1780</v>
      </c>
      <c r="Q6" s="1">
        <v>1798</v>
      </c>
      <c r="R6" s="1">
        <v>1817</v>
      </c>
      <c r="S6" s="1">
        <v>1827</v>
      </c>
      <c r="T6" s="1">
        <v>1858</v>
      </c>
      <c r="U6" s="1">
        <v>1881</v>
      </c>
      <c r="V6" s="1">
        <v>1929</v>
      </c>
      <c r="W6" s="1">
        <v>1987</v>
      </c>
      <c r="X6" s="1">
        <v>2015</v>
      </c>
      <c r="Y6" s="1">
        <v>2037</v>
      </c>
      <c r="Z6" s="1">
        <v>2051</v>
      </c>
      <c r="AA6" s="1">
        <v>2064</v>
      </c>
      <c r="AB6" s="1">
        <v>2114</v>
      </c>
      <c r="AC6" s="1">
        <v>2115</v>
      </c>
      <c r="AD6" s="1">
        <v>2235</v>
      </c>
      <c r="AE6" s="1">
        <v>2250</v>
      </c>
      <c r="AF6" s="1">
        <v>2261</v>
      </c>
    </row>
    <row r="7" spans="1:78" x14ac:dyDescent="0.2">
      <c r="A7" s="13">
        <v>11408</v>
      </c>
      <c r="B7" s="13">
        <v>263581</v>
      </c>
      <c r="C7" s="12" t="s">
        <v>14</v>
      </c>
      <c r="D7" s="3" t="s">
        <v>15</v>
      </c>
      <c r="E7" s="3">
        <v>40</v>
      </c>
      <c r="F7" s="9"/>
      <c r="G7" s="9"/>
      <c r="H7" s="9">
        <v>40</v>
      </c>
      <c r="I7" s="9">
        <v>39</v>
      </c>
      <c r="J7" s="9"/>
      <c r="K7" s="9"/>
      <c r="L7" s="9">
        <v>37</v>
      </c>
      <c r="M7" s="9">
        <v>37</v>
      </c>
      <c r="N7" s="9">
        <v>40</v>
      </c>
      <c r="O7" s="9"/>
      <c r="P7" s="9"/>
      <c r="Q7" s="9"/>
      <c r="R7" s="9">
        <v>40</v>
      </c>
      <c r="S7" s="9"/>
      <c r="T7" s="9"/>
      <c r="U7" s="9"/>
      <c r="V7" s="9"/>
      <c r="W7" s="9"/>
      <c r="X7" s="9">
        <v>39</v>
      </c>
      <c r="Y7" s="9"/>
      <c r="Z7" s="9"/>
      <c r="AA7" s="9"/>
      <c r="AB7" s="9"/>
      <c r="AC7" s="9">
        <v>36</v>
      </c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11408</v>
      </c>
      <c r="B8" s="13">
        <v>263582</v>
      </c>
      <c r="C8" s="3" t="s">
        <v>14</v>
      </c>
      <c r="D8" s="3" t="s">
        <v>16</v>
      </c>
      <c r="E8" s="3">
        <v>20</v>
      </c>
      <c r="F8" s="9"/>
      <c r="G8" s="9"/>
      <c r="H8" s="9">
        <v>19</v>
      </c>
      <c r="I8" s="9">
        <v>19</v>
      </c>
      <c r="J8" s="9"/>
      <c r="K8" s="9"/>
      <c r="L8" s="9">
        <v>19</v>
      </c>
      <c r="M8" s="9">
        <v>18</v>
      </c>
      <c r="N8" s="9">
        <v>20</v>
      </c>
      <c r="O8" s="9"/>
      <c r="P8" s="9"/>
      <c r="Q8" s="9"/>
      <c r="R8" s="9">
        <v>20</v>
      </c>
      <c r="S8" s="9"/>
      <c r="T8" s="9"/>
      <c r="U8" s="9"/>
      <c r="V8" s="9"/>
      <c r="W8" s="9"/>
      <c r="X8" s="9">
        <v>20</v>
      </c>
      <c r="Y8" s="9"/>
      <c r="Z8" s="9"/>
      <c r="AA8" s="9"/>
      <c r="AB8" s="9"/>
      <c r="AC8" s="9">
        <v>18</v>
      </c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11408</v>
      </c>
      <c r="B9" s="13">
        <v>263583</v>
      </c>
      <c r="C9" s="3" t="s">
        <v>14</v>
      </c>
      <c r="D9" s="3" t="s">
        <v>17</v>
      </c>
      <c r="E9" s="3">
        <v>100</v>
      </c>
      <c r="F9" s="9"/>
      <c r="G9" s="9"/>
      <c r="H9" s="9">
        <v>90</v>
      </c>
      <c r="I9" s="9">
        <v>93</v>
      </c>
      <c r="J9" s="9"/>
      <c r="K9" s="9"/>
      <c r="L9" s="9">
        <v>90</v>
      </c>
      <c r="M9" s="9">
        <v>99</v>
      </c>
      <c r="N9" s="9">
        <v>97</v>
      </c>
      <c r="O9" s="9"/>
      <c r="P9" s="9"/>
      <c r="Q9" s="9"/>
      <c r="R9" s="9">
        <v>98</v>
      </c>
      <c r="S9" s="9"/>
      <c r="T9" s="9"/>
      <c r="U9" s="9"/>
      <c r="V9" s="9"/>
      <c r="W9" s="9"/>
      <c r="X9" s="9">
        <v>95</v>
      </c>
      <c r="Y9" s="9"/>
      <c r="Z9" s="9"/>
      <c r="AA9" s="9"/>
      <c r="AB9" s="9"/>
      <c r="AC9" s="9">
        <v>98</v>
      </c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11408</v>
      </c>
      <c r="B10" s="13">
        <v>263584</v>
      </c>
      <c r="C10" s="3" t="s">
        <v>14</v>
      </c>
      <c r="D10" s="3" t="s">
        <v>18</v>
      </c>
      <c r="E10" s="3">
        <v>60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11408</v>
      </c>
      <c r="B11" s="13">
        <v>263585</v>
      </c>
      <c r="C11" s="3" t="s">
        <v>14</v>
      </c>
      <c r="D11" s="3" t="s">
        <v>19</v>
      </c>
      <c r="E11" s="3">
        <v>60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11408</v>
      </c>
      <c r="B12" s="13">
        <v>263586</v>
      </c>
      <c r="C12" s="3" t="s">
        <v>14</v>
      </c>
      <c r="D12" s="3" t="s">
        <v>20</v>
      </c>
      <c r="E12" s="3">
        <v>120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11408</v>
      </c>
      <c r="B13" s="13">
        <v>263587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11408</v>
      </c>
      <c r="B14" s="13">
        <v>263588</v>
      </c>
      <c r="C14" s="3" t="s">
        <v>14</v>
      </c>
      <c r="D14" s="3" t="s">
        <v>22</v>
      </c>
      <c r="E14" s="3">
        <v>150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11408</v>
      </c>
      <c r="B15" s="13">
        <v>263589</v>
      </c>
      <c r="C15" s="3" t="s">
        <v>14</v>
      </c>
      <c r="D15" s="3" t="s">
        <v>23</v>
      </c>
      <c r="E15" s="3">
        <v>150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11408</v>
      </c>
      <c r="B16" s="13">
        <v>263590</v>
      </c>
      <c r="C16" s="3" t="s">
        <v>14</v>
      </c>
      <c r="D16" s="3" t="s">
        <v>24</v>
      </c>
      <c r="E16" s="3">
        <v>150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11408</v>
      </c>
      <c r="B17" s="13">
        <v>263591</v>
      </c>
      <c r="C17" s="14" t="s">
        <v>25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11408</v>
      </c>
      <c r="B18" s="13">
        <v>263592</v>
      </c>
      <c r="C18" s="14" t="s">
        <v>25</v>
      </c>
      <c r="D18" s="14" t="s">
        <v>27</v>
      </c>
      <c r="E18" s="14">
        <v>-30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11408</v>
      </c>
      <c r="B19" s="13">
        <v>263593</v>
      </c>
      <c r="C19" s="14" t="s">
        <v>25</v>
      </c>
      <c r="D19" s="14" t="s">
        <v>28</v>
      </c>
      <c r="E19" s="14">
        <v>-10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E21">
        <f>SUMIF($E$6:$E$19, "&gt;0")</f>
        <v>1000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C22" t="s">
        <v>30</v>
      </c>
      <c r="F22" s="16">
        <f>SUM($F$7:$F$19)</f>
        <v>0</v>
      </c>
      <c r="G22" s="16">
        <f>SUM($G$7:$G$19)</f>
        <v>0</v>
      </c>
      <c r="H22" s="16">
        <f>SUM($H$7:$H$19)</f>
        <v>149</v>
      </c>
      <c r="I22" s="16">
        <f>SUM($I$7:$I$19)</f>
        <v>151</v>
      </c>
      <c r="J22" s="16">
        <f>SUM($J$7:$J$19)</f>
        <v>0</v>
      </c>
      <c r="K22" s="16">
        <f>SUM($K$7:$K$19)</f>
        <v>0</v>
      </c>
      <c r="L22" s="16">
        <f>SUM($L$7:$L$19)</f>
        <v>146</v>
      </c>
      <c r="M22" s="16">
        <f>SUM($M$7:$M$19)</f>
        <v>154</v>
      </c>
      <c r="N22" s="16">
        <f>SUM($N$7:$N$19)</f>
        <v>157</v>
      </c>
      <c r="O22" s="16">
        <f>SUM($O$7:$O$19)</f>
        <v>0</v>
      </c>
      <c r="P22" s="16">
        <f>SUM($P$7:$P$19)</f>
        <v>0</v>
      </c>
      <c r="Q22" s="16">
        <f>SUM($Q$7:$Q$19)</f>
        <v>0</v>
      </c>
      <c r="R22" s="16">
        <f>SUM($R$7:$R$19)</f>
        <v>158</v>
      </c>
      <c r="S22" s="16">
        <f>SUM($S$7:$S$19)</f>
        <v>0</v>
      </c>
      <c r="T22" s="16">
        <f>SUM($T$7:$T$19)</f>
        <v>0</v>
      </c>
      <c r="U22" s="16">
        <f>SUM($U$7:$U$19)</f>
        <v>0</v>
      </c>
      <c r="V22" s="16">
        <f>SUM($V$7:$V$19)</f>
        <v>0</v>
      </c>
      <c r="W22" s="16">
        <f>SUM($W$7:$W$19)</f>
        <v>0</v>
      </c>
      <c r="X22" s="16">
        <f>SUM($X$7:$X$19)</f>
        <v>154</v>
      </c>
      <c r="Y22" s="16">
        <f>SUM($Y$7:$Y$19)</f>
        <v>0</v>
      </c>
      <c r="Z22" s="16">
        <f>SUM($Z$7:$Z$19)</f>
        <v>0</v>
      </c>
      <c r="AA22" s="16">
        <f>SUM($AA$7:$AA$19)</f>
        <v>0</v>
      </c>
      <c r="AB22" s="16">
        <f>SUM($AB$7:$AB$19)</f>
        <v>0</v>
      </c>
      <c r="AC22" s="16">
        <f>SUM($AC$7:$AC$19)</f>
        <v>152</v>
      </c>
      <c r="AD22" s="16">
        <f>SUM($AD$7:$AD$19)</f>
        <v>0</v>
      </c>
      <c r="AE22" s="16">
        <f>SUM($AE$7:$AE$19)</f>
        <v>0</v>
      </c>
      <c r="AF22" s="16">
        <f>SUM($AF$7:$AF$19)</f>
        <v>0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D23" t="s">
        <v>32</v>
      </c>
      <c r="E23" t="s">
        <v>33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F7">
    <cfRule type="cellIs" dxfId="247" priority="1" stopIfTrue="1" operator="greaterThan">
      <formula>$E$7</formula>
    </cfRule>
    <cfRule type="cellIs" dxfId="246" priority="2" stopIfTrue="1" operator="equal">
      <formula>""</formula>
    </cfRule>
  </conditionalFormatting>
  <conditionalFormatting sqref="E8:AF8">
    <cfRule type="cellIs" dxfId="245" priority="3" stopIfTrue="1" operator="greaterThan">
      <formula>$E$8</formula>
    </cfRule>
    <cfRule type="cellIs" dxfId="244" priority="4" stopIfTrue="1" operator="equal">
      <formula>""</formula>
    </cfRule>
  </conditionalFormatting>
  <conditionalFormatting sqref="E9:AF9">
    <cfRule type="cellIs" dxfId="243" priority="5" stopIfTrue="1" operator="greaterThan">
      <formula>$E$9</formula>
    </cfRule>
    <cfRule type="cellIs" dxfId="242" priority="6" stopIfTrue="1" operator="equal">
      <formula>""</formula>
    </cfRule>
  </conditionalFormatting>
  <conditionalFormatting sqref="E10:AF10">
    <cfRule type="cellIs" dxfId="241" priority="7" stopIfTrue="1" operator="greaterThan">
      <formula>$E$10</formula>
    </cfRule>
    <cfRule type="cellIs" dxfId="240" priority="8" stopIfTrue="1" operator="equal">
      <formula>""</formula>
    </cfRule>
  </conditionalFormatting>
  <conditionalFormatting sqref="E11:AF11">
    <cfRule type="cellIs" dxfId="239" priority="9" stopIfTrue="1" operator="greaterThan">
      <formula>$E$11</formula>
    </cfRule>
    <cfRule type="cellIs" dxfId="238" priority="10" stopIfTrue="1" operator="equal">
      <formula>""</formula>
    </cfRule>
  </conditionalFormatting>
  <conditionalFormatting sqref="E12:AF12">
    <cfRule type="cellIs" dxfId="237" priority="11" stopIfTrue="1" operator="greaterThan">
      <formula>$E$12</formula>
    </cfRule>
    <cfRule type="cellIs" dxfId="236" priority="12" stopIfTrue="1" operator="equal">
      <formula>""</formula>
    </cfRule>
  </conditionalFormatting>
  <conditionalFormatting sqref="E13:AF13">
    <cfRule type="cellIs" dxfId="235" priority="13" stopIfTrue="1" operator="greaterThan">
      <formula>$E$13</formula>
    </cfRule>
    <cfRule type="cellIs" dxfId="234" priority="14" stopIfTrue="1" operator="equal">
      <formula>""</formula>
    </cfRule>
  </conditionalFormatting>
  <conditionalFormatting sqref="E14:AF14">
    <cfRule type="cellIs" dxfId="233" priority="15" stopIfTrue="1" operator="greaterThan">
      <formula>$E$14</formula>
    </cfRule>
    <cfRule type="cellIs" dxfId="232" priority="16" stopIfTrue="1" operator="equal">
      <formula>""</formula>
    </cfRule>
  </conditionalFormatting>
  <conditionalFormatting sqref="E15:AF15">
    <cfRule type="cellIs" dxfId="231" priority="17" stopIfTrue="1" operator="greaterThan">
      <formula>$E$15</formula>
    </cfRule>
    <cfRule type="cellIs" dxfId="230" priority="18" stopIfTrue="1" operator="equal">
      <formula>""</formula>
    </cfRule>
  </conditionalFormatting>
  <conditionalFormatting sqref="E16:AF16">
    <cfRule type="cellIs" dxfId="229" priority="19" stopIfTrue="1" operator="greaterThan">
      <formula>$E$16</formula>
    </cfRule>
    <cfRule type="cellIs" dxfId="228" priority="20" stopIfTrue="1" operator="equal">
      <formula>""</formula>
    </cfRule>
  </conditionalFormatting>
  <conditionalFormatting sqref="E17:AF17">
    <cfRule type="cellIs" dxfId="227" priority="21" stopIfTrue="1" operator="lessThan">
      <formula>$E$17</formula>
    </cfRule>
    <cfRule type="cellIs" dxfId="226" priority="22" stopIfTrue="1" operator="greaterThan">
      <formula>0</formula>
    </cfRule>
  </conditionalFormatting>
  <conditionalFormatting sqref="E18:AF18">
    <cfRule type="cellIs" dxfId="225" priority="23" stopIfTrue="1" operator="lessThan">
      <formula>$E$18</formula>
    </cfRule>
    <cfRule type="cellIs" dxfId="224" priority="24" stopIfTrue="1" operator="greaterThan">
      <formula>0</formula>
    </cfRule>
  </conditionalFormatting>
  <conditionalFormatting sqref="E19:AF19">
    <cfRule type="cellIs" dxfId="223" priority="25" stopIfTrue="1" operator="lessThan">
      <formula>$E$19</formula>
    </cfRule>
    <cfRule type="cellIs" dxfId="222" priority="26" stopIfTrue="1" operator="greaterThan">
      <formula>0</formula>
    </cfRule>
  </conditionalFormatting>
  <conditionalFormatting sqref="C22:AF22">
    <cfRule type="cellIs" dxfId="221" priority="27" stopIfTrue="1" operator="equal">
      <formula>$D$24</formula>
    </cfRule>
    <cfRule type="cellIs" dxfId="220" priority="28" stopIfTrue="1" operator="equal">
      <formula>$D$25</formula>
    </cfRule>
    <cfRule type="cellIs" dxfId="219" priority="29" stopIfTrue="1" operator="equal">
      <formula>$D$26</formula>
    </cfRule>
    <cfRule type="cellIs" dxfId="218" priority="30" stopIfTrue="1" operator="equal">
      <formula>$D$27</formula>
    </cfRule>
    <cfRule type="cellIs" dxfId="217" priority="31" stopIfTrue="1" operator="equal">
      <formula>$D$28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38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1055</v>
      </c>
      <c r="G6" s="1">
        <v>1117</v>
      </c>
      <c r="H6" s="1">
        <v>1135</v>
      </c>
      <c r="I6" s="1">
        <v>1167</v>
      </c>
      <c r="J6" s="1">
        <v>1168</v>
      </c>
      <c r="K6" s="1">
        <v>1282</v>
      </c>
      <c r="L6" s="1">
        <v>1323</v>
      </c>
      <c r="M6" s="1">
        <v>1419</v>
      </c>
      <c r="N6" s="1">
        <v>1548</v>
      </c>
      <c r="O6" s="1">
        <v>1640</v>
      </c>
      <c r="P6" s="1">
        <v>1780</v>
      </c>
      <c r="Q6" s="1">
        <v>1798</v>
      </c>
      <c r="R6" s="1">
        <v>1817</v>
      </c>
      <c r="S6" s="1">
        <v>1827</v>
      </c>
      <c r="T6" s="1">
        <v>1858</v>
      </c>
      <c r="U6" s="1">
        <v>1881</v>
      </c>
      <c r="V6" s="1">
        <v>1929</v>
      </c>
      <c r="W6" s="1">
        <v>1987</v>
      </c>
      <c r="X6" s="1">
        <v>2015</v>
      </c>
      <c r="Y6" s="1">
        <v>2037</v>
      </c>
      <c r="Z6" s="1">
        <v>2051</v>
      </c>
      <c r="AA6" s="1">
        <v>2064</v>
      </c>
      <c r="AB6" s="1">
        <v>2114</v>
      </c>
      <c r="AC6" s="1">
        <v>2115</v>
      </c>
      <c r="AD6" s="1">
        <v>2235</v>
      </c>
      <c r="AE6" s="1">
        <v>2250</v>
      </c>
      <c r="AF6" s="1">
        <v>2261</v>
      </c>
    </row>
    <row r="7" spans="1:78" x14ac:dyDescent="0.2">
      <c r="A7" s="13">
        <v>11408</v>
      </c>
      <c r="B7" s="13">
        <v>263581</v>
      </c>
      <c r="C7" s="12" t="s">
        <v>14</v>
      </c>
      <c r="D7" s="3" t="s">
        <v>15</v>
      </c>
      <c r="E7" s="3">
        <v>40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11408</v>
      </c>
      <c r="B8" s="13">
        <v>263582</v>
      </c>
      <c r="C8" s="3" t="s">
        <v>14</v>
      </c>
      <c r="D8" s="3" t="s">
        <v>16</v>
      </c>
      <c r="E8" s="3">
        <v>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11408</v>
      </c>
      <c r="B9" s="13">
        <v>263583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11408</v>
      </c>
      <c r="B10" s="13">
        <v>263584</v>
      </c>
      <c r="C10" s="3" t="s">
        <v>14</v>
      </c>
      <c r="D10" s="3" t="s">
        <v>18</v>
      </c>
      <c r="E10" s="3">
        <v>60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11408</v>
      </c>
      <c r="B11" s="13">
        <v>263585</v>
      </c>
      <c r="C11" s="3" t="s">
        <v>14</v>
      </c>
      <c r="D11" s="3" t="s">
        <v>19</v>
      </c>
      <c r="E11" s="3">
        <v>60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11408</v>
      </c>
      <c r="B12" s="13">
        <v>263586</v>
      </c>
      <c r="C12" s="3" t="s">
        <v>14</v>
      </c>
      <c r="D12" s="3" t="s">
        <v>20</v>
      </c>
      <c r="E12" s="3">
        <v>120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11408</v>
      </c>
      <c r="B13" s="13">
        <v>263587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11408</v>
      </c>
      <c r="B14" s="13">
        <v>263588</v>
      </c>
      <c r="C14" s="3" t="s">
        <v>14</v>
      </c>
      <c r="D14" s="3" t="s">
        <v>22</v>
      </c>
      <c r="E14" s="3">
        <v>150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11408</v>
      </c>
      <c r="B15" s="13">
        <v>263589</v>
      </c>
      <c r="C15" s="3" t="s">
        <v>14</v>
      </c>
      <c r="D15" s="3" t="s">
        <v>23</v>
      </c>
      <c r="E15" s="3">
        <v>150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11408</v>
      </c>
      <c r="B16" s="13">
        <v>263590</v>
      </c>
      <c r="C16" s="3" t="s">
        <v>14</v>
      </c>
      <c r="D16" s="3" t="s">
        <v>24</v>
      </c>
      <c r="E16" s="3">
        <v>150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11408</v>
      </c>
      <c r="B17" s="13">
        <v>263591</v>
      </c>
      <c r="C17" s="14" t="s">
        <v>25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11408</v>
      </c>
      <c r="B18" s="13">
        <v>263592</v>
      </c>
      <c r="C18" s="14" t="s">
        <v>25</v>
      </c>
      <c r="D18" s="14" t="s">
        <v>27</v>
      </c>
      <c r="E18" s="14">
        <v>-30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11408</v>
      </c>
      <c r="B19" s="13">
        <v>263593</v>
      </c>
      <c r="C19" s="14" t="s">
        <v>25</v>
      </c>
      <c r="D19" s="14" t="s">
        <v>28</v>
      </c>
      <c r="E19" s="14">
        <v>-10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E21">
        <f>SUMIF($E$6:$E$19, "&gt;0")</f>
        <v>1000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C22" t="s">
        <v>30</v>
      </c>
      <c r="F22" s="16">
        <f>SUM($F$7:$F$19)</f>
        <v>0</v>
      </c>
      <c r="G22" s="16">
        <f>SUM($G$7:$G$19)</f>
        <v>0</v>
      </c>
      <c r="H22" s="16">
        <f>SUM($H$7:$H$19)</f>
        <v>0</v>
      </c>
      <c r="I22" s="16">
        <f>SUM($I$7:$I$19)</f>
        <v>0</v>
      </c>
      <c r="J22" s="16">
        <f>SUM($J$7:$J$19)</f>
        <v>0</v>
      </c>
      <c r="K22" s="16">
        <f>SUM($K$7:$K$19)</f>
        <v>0</v>
      </c>
      <c r="L22" s="16">
        <f>SUM($L$7:$L$19)</f>
        <v>0</v>
      </c>
      <c r="M22" s="16">
        <f>SUM($M$7:$M$19)</f>
        <v>0</v>
      </c>
      <c r="N22" s="16">
        <f>SUM($N$7:$N$19)</f>
        <v>0</v>
      </c>
      <c r="O22" s="16">
        <f>SUM($O$7:$O$19)</f>
        <v>0</v>
      </c>
      <c r="P22" s="16">
        <f>SUM($P$7:$P$19)</f>
        <v>0</v>
      </c>
      <c r="Q22" s="16">
        <f>SUM($Q$7:$Q$19)</f>
        <v>0</v>
      </c>
      <c r="R22" s="16">
        <f>SUM($R$7:$R$19)</f>
        <v>0</v>
      </c>
      <c r="S22" s="16">
        <f>SUM($S$7:$S$19)</f>
        <v>0</v>
      </c>
      <c r="T22" s="16">
        <f>SUM($T$7:$T$19)</f>
        <v>0</v>
      </c>
      <c r="U22" s="16">
        <f>SUM($U$7:$U$19)</f>
        <v>0</v>
      </c>
      <c r="V22" s="16">
        <f>SUM($V$7:$V$19)</f>
        <v>0</v>
      </c>
      <c r="W22" s="16">
        <f>SUM($W$7:$W$19)</f>
        <v>0</v>
      </c>
      <c r="X22" s="16">
        <f>SUM($X$7:$X$19)</f>
        <v>0</v>
      </c>
      <c r="Y22" s="16">
        <f>SUM($Y$7:$Y$19)</f>
        <v>0</v>
      </c>
      <c r="Z22" s="16">
        <f>SUM($Z$7:$Z$19)</f>
        <v>0</v>
      </c>
      <c r="AA22" s="16">
        <f>SUM($AA$7:$AA$19)</f>
        <v>0</v>
      </c>
      <c r="AB22" s="16">
        <f>SUM($AB$7:$AB$19)</f>
        <v>0</v>
      </c>
      <c r="AC22" s="16">
        <f>SUM($AC$7:$AC$19)</f>
        <v>0</v>
      </c>
      <c r="AD22" s="16">
        <f>SUM($AD$7:$AD$19)</f>
        <v>0</v>
      </c>
      <c r="AE22" s="16">
        <f>SUM($AE$7:$AE$19)</f>
        <v>0</v>
      </c>
      <c r="AF22" s="16">
        <f>SUM($AF$7:$AF$19)</f>
        <v>0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D23" t="s">
        <v>32</v>
      </c>
      <c r="E23" t="s">
        <v>33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F7">
    <cfRule type="cellIs" dxfId="216" priority="1" stopIfTrue="1" operator="greaterThan">
      <formula>$E$7</formula>
    </cfRule>
    <cfRule type="cellIs" dxfId="215" priority="2" stopIfTrue="1" operator="equal">
      <formula>""</formula>
    </cfRule>
  </conditionalFormatting>
  <conditionalFormatting sqref="E8:AF8">
    <cfRule type="cellIs" dxfId="214" priority="3" stopIfTrue="1" operator="greaterThan">
      <formula>$E$8</formula>
    </cfRule>
    <cfRule type="cellIs" dxfId="213" priority="4" stopIfTrue="1" operator="equal">
      <formula>""</formula>
    </cfRule>
  </conditionalFormatting>
  <conditionalFormatting sqref="E9:AF9">
    <cfRule type="cellIs" dxfId="212" priority="5" stopIfTrue="1" operator="greaterThan">
      <formula>$E$9</formula>
    </cfRule>
    <cfRule type="cellIs" dxfId="211" priority="6" stopIfTrue="1" operator="equal">
      <formula>""</formula>
    </cfRule>
  </conditionalFormatting>
  <conditionalFormatting sqref="E10:AF10">
    <cfRule type="cellIs" dxfId="210" priority="7" stopIfTrue="1" operator="greaterThan">
      <formula>$E$10</formula>
    </cfRule>
    <cfRule type="cellIs" dxfId="209" priority="8" stopIfTrue="1" operator="equal">
      <formula>""</formula>
    </cfRule>
  </conditionalFormatting>
  <conditionalFormatting sqref="E11:AF11">
    <cfRule type="cellIs" dxfId="208" priority="9" stopIfTrue="1" operator="greaterThan">
      <formula>$E$11</formula>
    </cfRule>
    <cfRule type="cellIs" dxfId="207" priority="10" stopIfTrue="1" operator="equal">
      <formula>""</formula>
    </cfRule>
  </conditionalFormatting>
  <conditionalFormatting sqref="E12:AF12">
    <cfRule type="cellIs" dxfId="206" priority="11" stopIfTrue="1" operator="greaterThan">
      <formula>$E$12</formula>
    </cfRule>
    <cfRule type="cellIs" dxfId="205" priority="12" stopIfTrue="1" operator="equal">
      <formula>""</formula>
    </cfRule>
  </conditionalFormatting>
  <conditionalFormatting sqref="E13:AF13">
    <cfRule type="cellIs" dxfId="204" priority="13" stopIfTrue="1" operator="greaterThan">
      <formula>$E$13</formula>
    </cfRule>
    <cfRule type="cellIs" dxfId="203" priority="14" stopIfTrue="1" operator="equal">
      <formula>""</formula>
    </cfRule>
  </conditionalFormatting>
  <conditionalFormatting sqref="E14:AF14">
    <cfRule type="cellIs" dxfId="202" priority="15" stopIfTrue="1" operator="greaterThan">
      <formula>$E$14</formula>
    </cfRule>
    <cfRule type="cellIs" dxfId="201" priority="16" stopIfTrue="1" operator="equal">
      <formula>""</formula>
    </cfRule>
  </conditionalFormatting>
  <conditionalFormatting sqref="E15:AF15">
    <cfRule type="cellIs" dxfId="200" priority="17" stopIfTrue="1" operator="greaterThan">
      <formula>$E$15</formula>
    </cfRule>
    <cfRule type="cellIs" dxfId="199" priority="18" stopIfTrue="1" operator="equal">
      <formula>""</formula>
    </cfRule>
  </conditionalFormatting>
  <conditionalFormatting sqref="E16:AF16">
    <cfRule type="cellIs" dxfId="198" priority="19" stopIfTrue="1" operator="greaterThan">
      <formula>$E$16</formula>
    </cfRule>
    <cfRule type="cellIs" dxfId="197" priority="20" stopIfTrue="1" operator="equal">
      <formula>""</formula>
    </cfRule>
  </conditionalFormatting>
  <conditionalFormatting sqref="E17:AF17">
    <cfRule type="cellIs" dxfId="196" priority="21" stopIfTrue="1" operator="lessThan">
      <formula>$E$17</formula>
    </cfRule>
    <cfRule type="cellIs" dxfId="195" priority="22" stopIfTrue="1" operator="greaterThan">
      <formula>0</formula>
    </cfRule>
  </conditionalFormatting>
  <conditionalFormatting sqref="E18:AF18">
    <cfRule type="cellIs" dxfId="194" priority="23" stopIfTrue="1" operator="lessThan">
      <formula>$E$18</formula>
    </cfRule>
    <cfRule type="cellIs" dxfId="193" priority="24" stopIfTrue="1" operator="greaterThan">
      <formula>0</formula>
    </cfRule>
  </conditionalFormatting>
  <conditionalFormatting sqref="E19:AF19">
    <cfRule type="cellIs" dxfId="192" priority="25" stopIfTrue="1" operator="lessThan">
      <formula>$E$19</formula>
    </cfRule>
    <cfRule type="cellIs" dxfId="191" priority="26" stopIfTrue="1" operator="greaterThan">
      <formula>0</formula>
    </cfRule>
  </conditionalFormatting>
  <conditionalFormatting sqref="C22:AF22">
    <cfRule type="cellIs" dxfId="190" priority="27" stopIfTrue="1" operator="equal">
      <formula>$D$24</formula>
    </cfRule>
    <cfRule type="cellIs" dxfId="189" priority="28" stopIfTrue="1" operator="equal">
      <formula>$D$25</formula>
    </cfRule>
    <cfRule type="cellIs" dxfId="188" priority="29" stopIfTrue="1" operator="equal">
      <formula>$D$26</formula>
    </cfRule>
    <cfRule type="cellIs" dxfId="187" priority="30" stopIfTrue="1" operator="equal">
      <formula>$D$27</formula>
    </cfRule>
    <cfRule type="cellIs" dxfId="186" priority="31" stopIfTrue="1" operator="equal">
      <formula>$D$28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38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1055</v>
      </c>
      <c r="G6" s="1">
        <v>1117</v>
      </c>
      <c r="H6" s="1">
        <v>1135</v>
      </c>
      <c r="I6" s="1">
        <v>1167</v>
      </c>
      <c r="J6" s="1">
        <v>1168</v>
      </c>
      <c r="K6" s="1">
        <v>1282</v>
      </c>
      <c r="L6" s="1">
        <v>1323</v>
      </c>
      <c r="M6" s="1">
        <v>1419</v>
      </c>
      <c r="N6" s="1">
        <v>1548</v>
      </c>
      <c r="O6" s="1">
        <v>1640</v>
      </c>
      <c r="P6" s="1">
        <v>1780</v>
      </c>
      <c r="Q6" s="1">
        <v>1798</v>
      </c>
      <c r="R6" s="1">
        <v>1817</v>
      </c>
      <c r="S6" s="1">
        <v>1827</v>
      </c>
      <c r="T6" s="1">
        <v>1858</v>
      </c>
      <c r="U6" s="1">
        <v>1881</v>
      </c>
      <c r="V6" s="1">
        <v>1929</v>
      </c>
      <c r="W6" s="1">
        <v>1987</v>
      </c>
      <c r="X6" s="1">
        <v>2015</v>
      </c>
      <c r="Y6" s="1">
        <v>2037</v>
      </c>
      <c r="Z6" s="1">
        <v>2051</v>
      </c>
      <c r="AA6" s="1">
        <v>2064</v>
      </c>
      <c r="AB6" s="1">
        <v>2114</v>
      </c>
      <c r="AC6" s="1">
        <v>2115</v>
      </c>
      <c r="AD6" s="1">
        <v>2235</v>
      </c>
      <c r="AE6" s="1">
        <v>2250</v>
      </c>
      <c r="AF6" s="1">
        <v>2261</v>
      </c>
    </row>
    <row r="7" spans="1:78" x14ac:dyDescent="0.2">
      <c r="A7" s="13">
        <v>11408</v>
      </c>
      <c r="B7" s="13">
        <v>263581</v>
      </c>
      <c r="C7" s="12" t="s">
        <v>14</v>
      </c>
      <c r="D7" s="3" t="s">
        <v>15</v>
      </c>
      <c r="E7" s="3">
        <v>40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11408</v>
      </c>
      <c r="B8" s="13">
        <v>263582</v>
      </c>
      <c r="C8" s="3" t="s">
        <v>14</v>
      </c>
      <c r="D8" s="3" t="s">
        <v>16</v>
      </c>
      <c r="E8" s="3">
        <v>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11408</v>
      </c>
      <c r="B9" s="13">
        <v>263583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11408</v>
      </c>
      <c r="B10" s="13">
        <v>263584</v>
      </c>
      <c r="C10" s="3" t="s">
        <v>14</v>
      </c>
      <c r="D10" s="3" t="s">
        <v>18</v>
      </c>
      <c r="E10" s="3">
        <v>60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11408</v>
      </c>
      <c r="B11" s="13">
        <v>263585</v>
      </c>
      <c r="C11" s="3" t="s">
        <v>14</v>
      </c>
      <c r="D11" s="3" t="s">
        <v>19</v>
      </c>
      <c r="E11" s="3">
        <v>60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11408</v>
      </c>
      <c r="B12" s="13">
        <v>263586</v>
      </c>
      <c r="C12" s="3" t="s">
        <v>14</v>
      </c>
      <c r="D12" s="3" t="s">
        <v>20</v>
      </c>
      <c r="E12" s="3">
        <v>120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11408</v>
      </c>
      <c r="B13" s="13">
        <v>263587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11408</v>
      </c>
      <c r="B14" s="13">
        <v>263588</v>
      </c>
      <c r="C14" s="3" t="s">
        <v>14</v>
      </c>
      <c r="D14" s="3" t="s">
        <v>22</v>
      </c>
      <c r="E14" s="3">
        <v>150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11408</v>
      </c>
      <c r="B15" s="13">
        <v>263589</v>
      </c>
      <c r="C15" s="3" t="s">
        <v>14</v>
      </c>
      <c r="D15" s="3" t="s">
        <v>23</v>
      </c>
      <c r="E15" s="3">
        <v>150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11408</v>
      </c>
      <c r="B16" s="13">
        <v>263590</v>
      </c>
      <c r="C16" s="3" t="s">
        <v>14</v>
      </c>
      <c r="D16" s="3" t="s">
        <v>24</v>
      </c>
      <c r="E16" s="3">
        <v>150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11408</v>
      </c>
      <c r="B17" s="13">
        <v>263591</v>
      </c>
      <c r="C17" s="14" t="s">
        <v>25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11408</v>
      </c>
      <c r="B18" s="13">
        <v>263592</v>
      </c>
      <c r="C18" s="14" t="s">
        <v>25</v>
      </c>
      <c r="D18" s="14" t="s">
        <v>27</v>
      </c>
      <c r="E18" s="14">
        <v>-30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11408</v>
      </c>
      <c r="B19" s="13">
        <v>263593</v>
      </c>
      <c r="C19" s="14" t="s">
        <v>25</v>
      </c>
      <c r="D19" s="14" t="s">
        <v>28</v>
      </c>
      <c r="E19" s="14">
        <v>-10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E21">
        <f>SUMIF($E$6:$E$19, "&gt;0")</f>
        <v>1000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C22" t="s">
        <v>30</v>
      </c>
      <c r="F22" s="16">
        <f>SUM($F$7:$F$19)</f>
        <v>0</v>
      </c>
      <c r="G22" s="16">
        <f>SUM($G$7:$G$19)</f>
        <v>0</v>
      </c>
      <c r="H22" s="16">
        <f>SUM($H$7:$H$19)</f>
        <v>0</v>
      </c>
      <c r="I22" s="16">
        <f>SUM($I$7:$I$19)</f>
        <v>0</v>
      </c>
      <c r="J22" s="16">
        <f>SUM($J$7:$J$19)</f>
        <v>0</v>
      </c>
      <c r="K22" s="16">
        <f>SUM($K$7:$K$19)</f>
        <v>0</v>
      </c>
      <c r="L22" s="16">
        <f>SUM($L$7:$L$19)</f>
        <v>0</v>
      </c>
      <c r="M22" s="16">
        <f>SUM($M$7:$M$19)</f>
        <v>0</v>
      </c>
      <c r="N22" s="16">
        <f>SUM($N$7:$N$19)</f>
        <v>0</v>
      </c>
      <c r="O22" s="16">
        <f>SUM($O$7:$O$19)</f>
        <v>0</v>
      </c>
      <c r="P22" s="16">
        <f>SUM($P$7:$P$19)</f>
        <v>0</v>
      </c>
      <c r="Q22" s="16">
        <f>SUM($Q$7:$Q$19)</f>
        <v>0</v>
      </c>
      <c r="R22" s="16">
        <f>SUM($R$7:$R$19)</f>
        <v>0</v>
      </c>
      <c r="S22" s="16">
        <f>SUM($S$7:$S$19)</f>
        <v>0</v>
      </c>
      <c r="T22" s="16">
        <f>SUM($T$7:$T$19)</f>
        <v>0</v>
      </c>
      <c r="U22" s="16">
        <f>SUM($U$7:$U$19)</f>
        <v>0</v>
      </c>
      <c r="V22" s="16">
        <f>SUM($V$7:$V$19)</f>
        <v>0</v>
      </c>
      <c r="W22" s="16">
        <f>SUM($W$7:$W$19)</f>
        <v>0</v>
      </c>
      <c r="X22" s="16">
        <f>SUM($X$7:$X$19)</f>
        <v>0</v>
      </c>
      <c r="Y22" s="16">
        <f>SUM($Y$7:$Y$19)</f>
        <v>0</v>
      </c>
      <c r="Z22" s="16">
        <f>SUM($Z$7:$Z$19)</f>
        <v>0</v>
      </c>
      <c r="AA22" s="16">
        <f>SUM($AA$7:$AA$19)</f>
        <v>0</v>
      </c>
      <c r="AB22" s="16">
        <f>SUM($AB$7:$AB$19)</f>
        <v>0</v>
      </c>
      <c r="AC22" s="16">
        <f>SUM($AC$7:$AC$19)</f>
        <v>0</v>
      </c>
      <c r="AD22" s="16">
        <f>SUM($AD$7:$AD$19)</f>
        <v>0</v>
      </c>
      <c r="AE22" s="16">
        <f>SUM($AE$7:$AE$19)</f>
        <v>0</v>
      </c>
      <c r="AF22" s="16">
        <f>SUM($AF$7:$AF$19)</f>
        <v>0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D23" t="s">
        <v>32</v>
      </c>
      <c r="E23" t="s">
        <v>33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F7">
    <cfRule type="cellIs" dxfId="185" priority="1" stopIfTrue="1" operator="greaterThan">
      <formula>$E$7</formula>
    </cfRule>
    <cfRule type="cellIs" dxfId="184" priority="2" stopIfTrue="1" operator="equal">
      <formula>""</formula>
    </cfRule>
  </conditionalFormatting>
  <conditionalFormatting sqref="E8:AF8">
    <cfRule type="cellIs" dxfId="183" priority="3" stopIfTrue="1" operator="greaterThan">
      <formula>$E$8</formula>
    </cfRule>
    <cfRule type="cellIs" dxfId="182" priority="4" stopIfTrue="1" operator="equal">
      <formula>""</formula>
    </cfRule>
  </conditionalFormatting>
  <conditionalFormatting sqref="E9:AF9">
    <cfRule type="cellIs" dxfId="181" priority="5" stopIfTrue="1" operator="greaterThan">
      <formula>$E$9</formula>
    </cfRule>
    <cfRule type="cellIs" dxfId="180" priority="6" stopIfTrue="1" operator="equal">
      <formula>""</formula>
    </cfRule>
  </conditionalFormatting>
  <conditionalFormatting sqref="E10:AF10">
    <cfRule type="cellIs" dxfId="179" priority="7" stopIfTrue="1" operator="greaterThan">
      <formula>$E$10</formula>
    </cfRule>
    <cfRule type="cellIs" dxfId="178" priority="8" stopIfTrue="1" operator="equal">
      <formula>""</formula>
    </cfRule>
  </conditionalFormatting>
  <conditionalFormatting sqref="E11:AF11">
    <cfRule type="cellIs" dxfId="177" priority="9" stopIfTrue="1" operator="greaterThan">
      <formula>$E$11</formula>
    </cfRule>
    <cfRule type="cellIs" dxfId="176" priority="10" stopIfTrue="1" operator="equal">
      <formula>""</formula>
    </cfRule>
  </conditionalFormatting>
  <conditionalFormatting sqref="E12:AF12">
    <cfRule type="cellIs" dxfId="175" priority="11" stopIfTrue="1" operator="greaterThan">
      <formula>$E$12</formula>
    </cfRule>
    <cfRule type="cellIs" dxfId="174" priority="12" stopIfTrue="1" operator="equal">
      <formula>""</formula>
    </cfRule>
  </conditionalFormatting>
  <conditionalFormatting sqref="E13:AF13">
    <cfRule type="cellIs" dxfId="173" priority="13" stopIfTrue="1" operator="greaterThan">
      <formula>$E$13</formula>
    </cfRule>
    <cfRule type="cellIs" dxfId="172" priority="14" stopIfTrue="1" operator="equal">
      <formula>""</formula>
    </cfRule>
  </conditionalFormatting>
  <conditionalFormatting sqref="E14:AF14">
    <cfRule type="cellIs" dxfId="171" priority="15" stopIfTrue="1" operator="greaterThan">
      <formula>$E$14</formula>
    </cfRule>
    <cfRule type="cellIs" dxfId="170" priority="16" stopIfTrue="1" operator="equal">
      <formula>""</formula>
    </cfRule>
  </conditionalFormatting>
  <conditionalFormatting sqref="E15:AF15">
    <cfRule type="cellIs" dxfId="169" priority="17" stopIfTrue="1" operator="greaterThan">
      <formula>$E$15</formula>
    </cfRule>
    <cfRule type="cellIs" dxfId="168" priority="18" stopIfTrue="1" operator="equal">
      <formula>""</formula>
    </cfRule>
  </conditionalFormatting>
  <conditionalFormatting sqref="E16:AF16">
    <cfRule type="cellIs" dxfId="167" priority="19" stopIfTrue="1" operator="greaterThan">
      <formula>$E$16</formula>
    </cfRule>
    <cfRule type="cellIs" dxfId="166" priority="20" stopIfTrue="1" operator="equal">
      <formula>""</formula>
    </cfRule>
  </conditionalFormatting>
  <conditionalFormatting sqref="E17:AF17">
    <cfRule type="cellIs" dxfId="165" priority="21" stopIfTrue="1" operator="lessThan">
      <formula>$E$17</formula>
    </cfRule>
    <cfRule type="cellIs" dxfId="164" priority="22" stopIfTrue="1" operator="greaterThan">
      <formula>0</formula>
    </cfRule>
  </conditionalFormatting>
  <conditionalFormatting sqref="E18:AF18">
    <cfRule type="cellIs" dxfId="163" priority="23" stopIfTrue="1" operator="lessThan">
      <formula>$E$18</formula>
    </cfRule>
    <cfRule type="cellIs" dxfId="162" priority="24" stopIfTrue="1" operator="greaterThan">
      <formula>0</formula>
    </cfRule>
  </conditionalFormatting>
  <conditionalFormatting sqref="E19:AF19">
    <cfRule type="cellIs" dxfId="161" priority="25" stopIfTrue="1" operator="lessThan">
      <formula>$E$19</formula>
    </cfRule>
    <cfRule type="cellIs" dxfId="160" priority="26" stopIfTrue="1" operator="greaterThan">
      <formula>0</formula>
    </cfRule>
  </conditionalFormatting>
  <conditionalFormatting sqref="C22:AF22">
    <cfRule type="cellIs" dxfId="159" priority="27" stopIfTrue="1" operator="equal">
      <formula>$D$24</formula>
    </cfRule>
    <cfRule type="cellIs" dxfId="158" priority="28" stopIfTrue="1" operator="equal">
      <formula>$D$25</formula>
    </cfRule>
    <cfRule type="cellIs" dxfId="157" priority="29" stopIfTrue="1" operator="equal">
      <formula>$D$26</formula>
    </cfRule>
    <cfRule type="cellIs" dxfId="156" priority="30" stopIfTrue="1" operator="equal">
      <formula>$D$27</formula>
    </cfRule>
    <cfRule type="cellIs" dxfId="155" priority="31" stopIfTrue="1" operator="equal">
      <formula>$D$28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38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1055</v>
      </c>
      <c r="G6" s="1">
        <v>1117</v>
      </c>
      <c r="H6" s="1">
        <v>1135</v>
      </c>
      <c r="I6" s="1">
        <v>1167</v>
      </c>
      <c r="J6" s="1">
        <v>1168</v>
      </c>
      <c r="K6" s="1">
        <v>1282</v>
      </c>
      <c r="L6" s="1">
        <v>1323</v>
      </c>
      <c r="M6" s="1">
        <v>1419</v>
      </c>
      <c r="N6" s="1">
        <v>1548</v>
      </c>
      <c r="O6" s="1">
        <v>1640</v>
      </c>
      <c r="P6" s="1">
        <v>1780</v>
      </c>
      <c r="Q6" s="1">
        <v>1798</v>
      </c>
      <c r="R6" s="1">
        <v>1817</v>
      </c>
      <c r="S6" s="1">
        <v>1827</v>
      </c>
      <c r="T6" s="1">
        <v>1858</v>
      </c>
      <c r="U6" s="1">
        <v>1881</v>
      </c>
      <c r="V6" s="1">
        <v>1929</v>
      </c>
      <c r="W6" s="1">
        <v>1987</v>
      </c>
      <c r="X6" s="1">
        <v>2015</v>
      </c>
      <c r="Y6" s="1">
        <v>2037</v>
      </c>
      <c r="Z6" s="1">
        <v>2051</v>
      </c>
      <c r="AA6" s="1">
        <v>2064</v>
      </c>
      <c r="AB6" s="1">
        <v>2114</v>
      </c>
      <c r="AC6" s="1">
        <v>2115</v>
      </c>
      <c r="AD6" s="1">
        <v>2235</v>
      </c>
      <c r="AE6" s="1">
        <v>2250</v>
      </c>
      <c r="AF6" s="1">
        <v>2261</v>
      </c>
    </row>
    <row r="7" spans="1:78" x14ac:dyDescent="0.2">
      <c r="A7" s="13">
        <v>11408</v>
      </c>
      <c r="B7" s="13">
        <v>263581</v>
      </c>
      <c r="C7" s="12" t="s">
        <v>14</v>
      </c>
      <c r="D7" s="3" t="s">
        <v>15</v>
      </c>
      <c r="E7" s="3">
        <v>40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11408</v>
      </c>
      <c r="B8" s="13">
        <v>263582</v>
      </c>
      <c r="C8" s="3" t="s">
        <v>14</v>
      </c>
      <c r="D8" s="3" t="s">
        <v>16</v>
      </c>
      <c r="E8" s="3">
        <v>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11408</v>
      </c>
      <c r="B9" s="13">
        <v>263583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11408</v>
      </c>
      <c r="B10" s="13">
        <v>263584</v>
      </c>
      <c r="C10" s="3" t="s">
        <v>14</v>
      </c>
      <c r="D10" s="3" t="s">
        <v>18</v>
      </c>
      <c r="E10" s="3">
        <v>60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11408</v>
      </c>
      <c r="B11" s="13">
        <v>263585</v>
      </c>
      <c r="C11" s="3" t="s">
        <v>14</v>
      </c>
      <c r="D11" s="3" t="s">
        <v>19</v>
      </c>
      <c r="E11" s="3">
        <v>60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11408</v>
      </c>
      <c r="B12" s="13">
        <v>263586</v>
      </c>
      <c r="C12" s="3" t="s">
        <v>14</v>
      </c>
      <c r="D12" s="3" t="s">
        <v>20</v>
      </c>
      <c r="E12" s="3">
        <v>120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11408</v>
      </c>
      <c r="B13" s="13">
        <v>263587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11408</v>
      </c>
      <c r="B14" s="13">
        <v>263588</v>
      </c>
      <c r="C14" s="3" t="s">
        <v>14</v>
      </c>
      <c r="D14" s="3" t="s">
        <v>22</v>
      </c>
      <c r="E14" s="3">
        <v>150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11408</v>
      </c>
      <c r="B15" s="13">
        <v>263589</v>
      </c>
      <c r="C15" s="3" t="s">
        <v>14</v>
      </c>
      <c r="D15" s="3" t="s">
        <v>23</v>
      </c>
      <c r="E15" s="3">
        <v>150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11408</v>
      </c>
      <c r="B16" s="13">
        <v>263590</v>
      </c>
      <c r="C16" s="3" t="s">
        <v>14</v>
      </c>
      <c r="D16" s="3" t="s">
        <v>24</v>
      </c>
      <c r="E16" s="3">
        <v>150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11408</v>
      </c>
      <c r="B17" s="13">
        <v>263591</v>
      </c>
      <c r="C17" s="14" t="s">
        <v>25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11408</v>
      </c>
      <c r="B18" s="13">
        <v>263592</v>
      </c>
      <c r="C18" s="14" t="s">
        <v>25</v>
      </c>
      <c r="D18" s="14" t="s">
        <v>27</v>
      </c>
      <c r="E18" s="14">
        <v>-30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11408</v>
      </c>
      <c r="B19" s="13">
        <v>263593</v>
      </c>
      <c r="C19" s="14" t="s">
        <v>25</v>
      </c>
      <c r="D19" s="14" t="s">
        <v>28</v>
      </c>
      <c r="E19" s="14">
        <v>-10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E21">
        <f>SUMIF($E$6:$E$19, "&gt;0")</f>
        <v>1000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C22" t="s">
        <v>30</v>
      </c>
      <c r="F22" s="16">
        <f>SUM($F$7:$F$19)</f>
        <v>0</v>
      </c>
      <c r="G22" s="16">
        <f>SUM($G$7:$G$19)</f>
        <v>0</v>
      </c>
      <c r="H22" s="16">
        <f>SUM($H$7:$H$19)</f>
        <v>0</v>
      </c>
      <c r="I22" s="16">
        <f>SUM($I$7:$I$19)</f>
        <v>0</v>
      </c>
      <c r="J22" s="16">
        <f>SUM($J$7:$J$19)</f>
        <v>0</v>
      </c>
      <c r="K22" s="16">
        <f>SUM($K$7:$K$19)</f>
        <v>0</v>
      </c>
      <c r="L22" s="16">
        <f>SUM($L$7:$L$19)</f>
        <v>0</v>
      </c>
      <c r="M22" s="16">
        <f>SUM($M$7:$M$19)</f>
        <v>0</v>
      </c>
      <c r="N22" s="16">
        <f>SUM($N$7:$N$19)</f>
        <v>0</v>
      </c>
      <c r="O22" s="16">
        <f>SUM($O$7:$O$19)</f>
        <v>0</v>
      </c>
      <c r="P22" s="16">
        <f>SUM($P$7:$P$19)</f>
        <v>0</v>
      </c>
      <c r="Q22" s="16">
        <f>SUM($Q$7:$Q$19)</f>
        <v>0</v>
      </c>
      <c r="R22" s="16">
        <f>SUM($R$7:$R$19)</f>
        <v>0</v>
      </c>
      <c r="S22" s="16">
        <f>SUM($S$7:$S$19)</f>
        <v>0</v>
      </c>
      <c r="T22" s="16">
        <f>SUM($T$7:$T$19)</f>
        <v>0</v>
      </c>
      <c r="U22" s="16">
        <f>SUM($U$7:$U$19)</f>
        <v>0</v>
      </c>
      <c r="V22" s="16">
        <f>SUM($V$7:$V$19)</f>
        <v>0</v>
      </c>
      <c r="W22" s="16">
        <f>SUM($W$7:$W$19)</f>
        <v>0</v>
      </c>
      <c r="X22" s="16">
        <f>SUM($X$7:$X$19)</f>
        <v>0</v>
      </c>
      <c r="Y22" s="16">
        <f>SUM($Y$7:$Y$19)</f>
        <v>0</v>
      </c>
      <c r="Z22" s="16">
        <f>SUM($Z$7:$Z$19)</f>
        <v>0</v>
      </c>
      <c r="AA22" s="16">
        <f>SUM($AA$7:$AA$19)</f>
        <v>0</v>
      </c>
      <c r="AB22" s="16">
        <f>SUM($AB$7:$AB$19)</f>
        <v>0</v>
      </c>
      <c r="AC22" s="16">
        <f>SUM($AC$7:$AC$19)</f>
        <v>0</v>
      </c>
      <c r="AD22" s="16">
        <f>SUM($AD$7:$AD$19)</f>
        <v>0</v>
      </c>
      <c r="AE22" s="16">
        <f>SUM($AE$7:$AE$19)</f>
        <v>0</v>
      </c>
      <c r="AF22" s="16">
        <f>SUM($AF$7:$AF$19)</f>
        <v>0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D23" t="s">
        <v>32</v>
      </c>
      <c r="E23" t="s">
        <v>33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F7">
    <cfRule type="cellIs" dxfId="154" priority="1" stopIfTrue="1" operator="greaterThan">
      <formula>$E$7</formula>
    </cfRule>
    <cfRule type="cellIs" dxfId="153" priority="2" stopIfTrue="1" operator="equal">
      <formula>""</formula>
    </cfRule>
  </conditionalFormatting>
  <conditionalFormatting sqref="E8:AF8">
    <cfRule type="cellIs" dxfId="152" priority="3" stopIfTrue="1" operator="greaterThan">
      <formula>$E$8</formula>
    </cfRule>
    <cfRule type="cellIs" dxfId="151" priority="4" stopIfTrue="1" operator="equal">
      <formula>""</formula>
    </cfRule>
  </conditionalFormatting>
  <conditionalFormatting sqref="E9:AF9">
    <cfRule type="cellIs" dxfId="150" priority="5" stopIfTrue="1" operator="greaterThan">
      <formula>$E$9</formula>
    </cfRule>
    <cfRule type="cellIs" dxfId="149" priority="6" stopIfTrue="1" operator="equal">
      <formula>""</formula>
    </cfRule>
  </conditionalFormatting>
  <conditionalFormatting sqref="E10:AF10">
    <cfRule type="cellIs" dxfId="148" priority="7" stopIfTrue="1" operator="greaterThan">
      <formula>$E$10</formula>
    </cfRule>
    <cfRule type="cellIs" dxfId="147" priority="8" stopIfTrue="1" operator="equal">
      <formula>""</formula>
    </cfRule>
  </conditionalFormatting>
  <conditionalFormatting sqref="E11:AF11">
    <cfRule type="cellIs" dxfId="146" priority="9" stopIfTrue="1" operator="greaterThan">
      <formula>$E$11</formula>
    </cfRule>
    <cfRule type="cellIs" dxfId="145" priority="10" stopIfTrue="1" operator="equal">
      <formula>""</formula>
    </cfRule>
  </conditionalFormatting>
  <conditionalFormatting sqref="E12:AF12">
    <cfRule type="cellIs" dxfId="144" priority="11" stopIfTrue="1" operator="greaterThan">
      <formula>$E$12</formula>
    </cfRule>
    <cfRule type="cellIs" dxfId="143" priority="12" stopIfTrue="1" operator="equal">
      <formula>""</formula>
    </cfRule>
  </conditionalFormatting>
  <conditionalFormatting sqref="E13:AF13">
    <cfRule type="cellIs" dxfId="142" priority="13" stopIfTrue="1" operator="greaterThan">
      <formula>$E$13</formula>
    </cfRule>
    <cfRule type="cellIs" dxfId="141" priority="14" stopIfTrue="1" operator="equal">
      <formula>""</formula>
    </cfRule>
  </conditionalFormatting>
  <conditionalFormatting sqref="E14:AF14">
    <cfRule type="cellIs" dxfId="140" priority="15" stopIfTrue="1" operator="greaterThan">
      <formula>$E$14</formula>
    </cfRule>
    <cfRule type="cellIs" dxfId="139" priority="16" stopIfTrue="1" operator="equal">
      <formula>""</formula>
    </cfRule>
  </conditionalFormatting>
  <conditionalFormatting sqref="E15:AF15">
    <cfRule type="cellIs" dxfId="138" priority="17" stopIfTrue="1" operator="greaterThan">
      <formula>$E$15</formula>
    </cfRule>
    <cfRule type="cellIs" dxfId="137" priority="18" stopIfTrue="1" operator="equal">
      <formula>""</formula>
    </cfRule>
  </conditionalFormatting>
  <conditionalFormatting sqref="E16:AF16">
    <cfRule type="cellIs" dxfId="136" priority="19" stopIfTrue="1" operator="greaterThan">
      <formula>$E$16</formula>
    </cfRule>
    <cfRule type="cellIs" dxfId="135" priority="20" stopIfTrue="1" operator="equal">
      <formula>""</formula>
    </cfRule>
  </conditionalFormatting>
  <conditionalFormatting sqref="E17:AF17">
    <cfRule type="cellIs" dxfId="134" priority="21" stopIfTrue="1" operator="lessThan">
      <formula>$E$17</formula>
    </cfRule>
    <cfRule type="cellIs" dxfId="133" priority="22" stopIfTrue="1" operator="greaterThan">
      <formula>0</formula>
    </cfRule>
  </conditionalFormatting>
  <conditionalFormatting sqref="E18:AF18">
    <cfRule type="cellIs" dxfId="132" priority="23" stopIfTrue="1" operator="lessThan">
      <formula>$E$18</formula>
    </cfRule>
    <cfRule type="cellIs" dxfId="131" priority="24" stopIfTrue="1" operator="greaterThan">
      <formula>0</formula>
    </cfRule>
  </conditionalFormatting>
  <conditionalFormatting sqref="E19:AF19">
    <cfRule type="cellIs" dxfId="130" priority="25" stopIfTrue="1" operator="lessThan">
      <formula>$E$19</formula>
    </cfRule>
    <cfRule type="cellIs" dxfId="129" priority="26" stopIfTrue="1" operator="greaterThan">
      <formula>0</formula>
    </cfRule>
  </conditionalFormatting>
  <conditionalFormatting sqref="C22:AF22">
    <cfRule type="cellIs" dxfId="128" priority="27" stopIfTrue="1" operator="equal">
      <formula>$D$24</formula>
    </cfRule>
    <cfRule type="cellIs" dxfId="127" priority="28" stopIfTrue="1" operator="equal">
      <formula>$D$25</formula>
    </cfRule>
    <cfRule type="cellIs" dxfId="126" priority="29" stopIfTrue="1" operator="equal">
      <formula>$D$26</formula>
    </cfRule>
    <cfRule type="cellIs" dxfId="125" priority="30" stopIfTrue="1" operator="equal">
      <formula>$D$27</formula>
    </cfRule>
    <cfRule type="cellIs" dxfId="124" priority="31" stopIfTrue="1" operator="equal">
      <formula>$D$28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38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1055</v>
      </c>
      <c r="G6" s="1">
        <v>1117</v>
      </c>
      <c r="H6" s="1">
        <v>1135</v>
      </c>
      <c r="I6" s="1">
        <v>1167</v>
      </c>
      <c r="J6" s="1">
        <v>1168</v>
      </c>
      <c r="K6" s="1">
        <v>1282</v>
      </c>
      <c r="L6" s="1">
        <v>1323</v>
      </c>
      <c r="M6" s="1">
        <v>1419</v>
      </c>
      <c r="N6" s="1">
        <v>1548</v>
      </c>
      <c r="O6" s="1">
        <v>1640</v>
      </c>
      <c r="P6" s="1">
        <v>1780</v>
      </c>
      <c r="Q6" s="1">
        <v>1798</v>
      </c>
      <c r="R6" s="1">
        <v>1817</v>
      </c>
      <c r="S6" s="1">
        <v>1827</v>
      </c>
      <c r="T6" s="1">
        <v>1858</v>
      </c>
      <c r="U6" s="1">
        <v>1881</v>
      </c>
      <c r="V6" s="1">
        <v>1929</v>
      </c>
      <c r="W6" s="1">
        <v>1987</v>
      </c>
      <c r="X6" s="1">
        <v>2015</v>
      </c>
      <c r="Y6" s="1">
        <v>2037</v>
      </c>
      <c r="Z6" s="1">
        <v>2051</v>
      </c>
      <c r="AA6" s="1">
        <v>2064</v>
      </c>
      <c r="AB6" s="1">
        <v>2114</v>
      </c>
      <c r="AC6" s="1">
        <v>2115</v>
      </c>
      <c r="AD6" s="1">
        <v>2235</v>
      </c>
      <c r="AE6" s="1">
        <v>2250</v>
      </c>
      <c r="AF6" s="1">
        <v>2261</v>
      </c>
    </row>
    <row r="7" spans="1:78" x14ac:dyDescent="0.2">
      <c r="A7" s="13">
        <v>11408</v>
      </c>
      <c r="B7" s="13">
        <v>263581</v>
      </c>
      <c r="C7" s="12" t="s">
        <v>14</v>
      </c>
      <c r="D7" s="3" t="s">
        <v>15</v>
      </c>
      <c r="E7" s="3">
        <v>40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11408</v>
      </c>
      <c r="B8" s="13">
        <v>263582</v>
      </c>
      <c r="C8" s="3" t="s">
        <v>14</v>
      </c>
      <c r="D8" s="3" t="s">
        <v>16</v>
      </c>
      <c r="E8" s="3">
        <v>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11408</v>
      </c>
      <c r="B9" s="13">
        <v>263583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11408</v>
      </c>
      <c r="B10" s="13">
        <v>263584</v>
      </c>
      <c r="C10" s="3" t="s">
        <v>14</v>
      </c>
      <c r="D10" s="3" t="s">
        <v>18</v>
      </c>
      <c r="E10" s="3">
        <v>60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11408</v>
      </c>
      <c r="B11" s="13">
        <v>263585</v>
      </c>
      <c r="C11" s="3" t="s">
        <v>14</v>
      </c>
      <c r="D11" s="3" t="s">
        <v>19</v>
      </c>
      <c r="E11" s="3">
        <v>60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11408</v>
      </c>
      <c r="B12" s="13">
        <v>263586</v>
      </c>
      <c r="C12" s="3" t="s">
        <v>14</v>
      </c>
      <c r="D12" s="3" t="s">
        <v>20</v>
      </c>
      <c r="E12" s="3">
        <v>120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11408</v>
      </c>
      <c r="B13" s="13">
        <v>263587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11408</v>
      </c>
      <c r="B14" s="13">
        <v>263588</v>
      </c>
      <c r="C14" s="3" t="s">
        <v>14</v>
      </c>
      <c r="D14" s="3" t="s">
        <v>22</v>
      </c>
      <c r="E14" s="3">
        <v>150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11408</v>
      </c>
      <c r="B15" s="13">
        <v>263589</v>
      </c>
      <c r="C15" s="3" t="s">
        <v>14</v>
      </c>
      <c r="D15" s="3" t="s">
        <v>23</v>
      </c>
      <c r="E15" s="3">
        <v>150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11408</v>
      </c>
      <c r="B16" s="13">
        <v>263590</v>
      </c>
      <c r="C16" s="3" t="s">
        <v>14</v>
      </c>
      <c r="D16" s="3" t="s">
        <v>24</v>
      </c>
      <c r="E16" s="3">
        <v>150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11408</v>
      </c>
      <c r="B17" s="13">
        <v>263591</v>
      </c>
      <c r="C17" s="14" t="s">
        <v>25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11408</v>
      </c>
      <c r="B18" s="13">
        <v>263592</v>
      </c>
      <c r="C18" s="14" t="s">
        <v>25</v>
      </c>
      <c r="D18" s="14" t="s">
        <v>27</v>
      </c>
      <c r="E18" s="14">
        <v>-30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11408</v>
      </c>
      <c r="B19" s="13">
        <v>263593</v>
      </c>
      <c r="C19" s="14" t="s">
        <v>25</v>
      </c>
      <c r="D19" s="14" t="s">
        <v>28</v>
      </c>
      <c r="E19" s="14">
        <v>-10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E21">
        <f>SUMIF($E$6:$E$19, "&gt;0")</f>
        <v>1000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C22" t="s">
        <v>30</v>
      </c>
      <c r="F22" s="16">
        <f>SUM($F$7:$F$19)</f>
        <v>0</v>
      </c>
      <c r="G22" s="16">
        <f>SUM($G$7:$G$19)</f>
        <v>0</v>
      </c>
      <c r="H22" s="16">
        <f>SUM($H$7:$H$19)</f>
        <v>0</v>
      </c>
      <c r="I22" s="16">
        <f>SUM($I$7:$I$19)</f>
        <v>0</v>
      </c>
      <c r="J22" s="16">
        <f>SUM($J$7:$J$19)</f>
        <v>0</v>
      </c>
      <c r="K22" s="16">
        <f>SUM($K$7:$K$19)</f>
        <v>0</v>
      </c>
      <c r="L22" s="16">
        <f>SUM($L$7:$L$19)</f>
        <v>0</v>
      </c>
      <c r="M22" s="16">
        <f>SUM($M$7:$M$19)</f>
        <v>0</v>
      </c>
      <c r="N22" s="16">
        <f>SUM($N$7:$N$19)</f>
        <v>0</v>
      </c>
      <c r="O22" s="16">
        <f>SUM($O$7:$O$19)</f>
        <v>0</v>
      </c>
      <c r="P22" s="16">
        <f>SUM($P$7:$P$19)</f>
        <v>0</v>
      </c>
      <c r="Q22" s="16">
        <f>SUM($Q$7:$Q$19)</f>
        <v>0</v>
      </c>
      <c r="R22" s="16">
        <f>SUM($R$7:$R$19)</f>
        <v>0</v>
      </c>
      <c r="S22" s="16">
        <f>SUM($S$7:$S$19)</f>
        <v>0</v>
      </c>
      <c r="T22" s="16">
        <f>SUM($T$7:$T$19)</f>
        <v>0</v>
      </c>
      <c r="U22" s="16">
        <f>SUM($U$7:$U$19)</f>
        <v>0</v>
      </c>
      <c r="V22" s="16">
        <f>SUM($V$7:$V$19)</f>
        <v>0</v>
      </c>
      <c r="W22" s="16">
        <f>SUM($W$7:$W$19)</f>
        <v>0</v>
      </c>
      <c r="X22" s="16">
        <f>SUM($X$7:$X$19)</f>
        <v>0</v>
      </c>
      <c r="Y22" s="16">
        <f>SUM($Y$7:$Y$19)</f>
        <v>0</v>
      </c>
      <c r="Z22" s="16">
        <f>SUM($Z$7:$Z$19)</f>
        <v>0</v>
      </c>
      <c r="AA22" s="16">
        <f>SUM($AA$7:$AA$19)</f>
        <v>0</v>
      </c>
      <c r="AB22" s="16">
        <f>SUM($AB$7:$AB$19)</f>
        <v>0</v>
      </c>
      <c r="AC22" s="16">
        <f>SUM($AC$7:$AC$19)</f>
        <v>0</v>
      </c>
      <c r="AD22" s="16">
        <f>SUM($AD$7:$AD$19)</f>
        <v>0</v>
      </c>
      <c r="AE22" s="16">
        <f>SUM($AE$7:$AE$19)</f>
        <v>0</v>
      </c>
      <c r="AF22" s="16">
        <f>SUM($AF$7:$AF$19)</f>
        <v>0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D23" t="s">
        <v>32</v>
      </c>
      <c r="E23" t="s">
        <v>33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F7">
    <cfRule type="cellIs" dxfId="123" priority="1" stopIfTrue="1" operator="greaterThan">
      <formula>$E$7</formula>
    </cfRule>
    <cfRule type="cellIs" dxfId="122" priority="2" stopIfTrue="1" operator="equal">
      <formula>""</formula>
    </cfRule>
  </conditionalFormatting>
  <conditionalFormatting sqref="E8:AF8">
    <cfRule type="cellIs" dxfId="121" priority="3" stopIfTrue="1" operator="greaterThan">
      <formula>$E$8</formula>
    </cfRule>
    <cfRule type="cellIs" dxfId="120" priority="4" stopIfTrue="1" operator="equal">
      <formula>""</formula>
    </cfRule>
  </conditionalFormatting>
  <conditionalFormatting sqref="E9:AF9">
    <cfRule type="cellIs" dxfId="119" priority="5" stopIfTrue="1" operator="greaterThan">
      <formula>$E$9</formula>
    </cfRule>
    <cfRule type="cellIs" dxfId="118" priority="6" stopIfTrue="1" operator="equal">
      <formula>""</formula>
    </cfRule>
  </conditionalFormatting>
  <conditionalFormatting sqref="E10:AF10">
    <cfRule type="cellIs" dxfId="117" priority="7" stopIfTrue="1" operator="greaterThan">
      <formula>$E$10</formula>
    </cfRule>
    <cfRule type="cellIs" dxfId="116" priority="8" stopIfTrue="1" operator="equal">
      <formula>""</formula>
    </cfRule>
  </conditionalFormatting>
  <conditionalFormatting sqref="E11:AF11">
    <cfRule type="cellIs" dxfId="115" priority="9" stopIfTrue="1" operator="greaterThan">
      <formula>$E$11</formula>
    </cfRule>
    <cfRule type="cellIs" dxfId="114" priority="10" stopIfTrue="1" operator="equal">
      <formula>""</formula>
    </cfRule>
  </conditionalFormatting>
  <conditionalFormatting sqref="E12:AF12">
    <cfRule type="cellIs" dxfId="113" priority="11" stopIfTrue="1" operator="greaterThan">
      <formula>$E$12</formula>
    </cfRule>
    <cfRule type="cellIs" dxfId="112" priority="12" stopIfTrue="1" operator="equal">
      <formula>""</formula>
    </cfRule>
  </conditionalFormatting>
  <conditionalFormatting sqref="E13:AF13">
    <cfRule type="cellIs" dxfId="111" priority="13" stopIfTrue="1" operator="greaterThan">
      <formula>$E$13</formula>
    </cfRule>
    <cfRule type="cellIs" dxfId="110" priority="14" stopIfTrue="1" operator="equal">
      <formula>""</formula>
    </cfRule>
  </conditionalFormatting>
  <conditionalFormatting sqref="E14:AF14">
    <cfRule type="cellIs" dxfId="109" priority="15" stopIfTrue="1" operator="greaterThan">
      <formula>$E$14</formula>
    </cfRule>
    <cfRule type="cellIs" dxfId="108" priority="16" stopIfTrue="1" operator="equal">
      <formula>""</formula>
    </cfRule>
  </conditionalFormatting>
  <conditionalFormatting sqref="E15:AF15">
    <cfRule type="cellIs" dxfId="107" priority="17" stopIfTrue="1" operator="greaterThan">
      <formula>$E$15</formula>
    </cfRule>
    <cfRule type="cellIs" dxfId="106" priority="18" stopIfTrue="1" operator="equal">
      <formula>""</formula>
    </cfRule>
  </conditionalFormatting>
  <conditionalFormatting sqref="E16:AF16">
    <cfRule type="cellIs" dxfId="105" priority="19" stopIfTrue="1" operator="greaterThan">
      <formula>$E$16</formula>
    </cfRule>
    <cfRule type="cellIs" dxfId="104" priority="20" stopIfTrue="1" operator="equal">
      <formula>""</formula>
    </cfRule>
  </conditionalFormatting>
  <conditionalFormatting sqref="E17:AF17">
    <cfRule type="cellIs" dxfId="103" priority="21" stopIfTrue="1" operator="lessThan">
      <formula>$E$17</formula>
    </cfRule>
    <cfRule type="cellIs" dxfId="102" priority="22" stopIfTrue="1" operator="greaterThan">
      <formula>0</formula>
    </cfRule>
  </conditionalFormatting>
  <conditionalFormatting sqref="E18:AF18">
    <cfRule type="cellIs" dxfId="101" priority="23" stopIfTrue="1" operator="lessThan">
      <formula>$E$18</formula>
    </cfRule>
    <cfRule type="cellIs" dxfId="100" priority="24" stopIfTrue="1" operator="greaterThan">
      <formula>0</formula>
    </cfRule>
  </conditionalFormatting>
  <conditionalFormatting sqref="E19:AF19">
    <cfRule type="cellIs" dxfId="99" priority="25" stopIfTrue="1" operator="lessThan">
      <formula>$E$19</formula>
    </cfRule>
    <cfRule type="cellIs" dxfId="98" priority="26" stopIfTrue="1" operator="greaterThan">
      <formula>0</formula>
    </cfRule>
  </conditionalFormatting>
  <conditionalFormatting sqref="C22:AF22">
    <cfRule type="cellIs" dxfId="97" priority="27" stopIfTrue="1" operator="equal">
      <formula>$D$24</formula>
    </cfRule>
    <cfRule type="cellIs" dxfId="96" priority="28" stopIfTrue="1" operator="equal">
      <formula>$D$25</formula>
    </cfRule>
    <cfRule type="cellIs" dxfId="95" priority="29" stopIfTrue="1" operator="equal">
      <formula>$D$26</formula>
    </cfRule>
    <cfRule type="cellIs" dxfId="94" priority="30" stopIfTrue="1" operator="equal">
      <formula>$D$27</formula>
    </cfRule>
    <cfRule type="cellIs" dxfId="93" priority="31" stopIfTrue="1" operator="equal">
      <formula>$D$28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38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1055</v>
      </c>
      <c r="G6" s="1">
        <v>1117</v>
      </c>
      <c r="H6" s="1">
        <v>1135</v>
      </c>
      <c r="I6" s="1">
        <v>1167</v>
      </c>
      <c r="J6" s="1">
        <v>1168</v>
      </c>
      <c r="K6" s="1">
        <v>1282</v>
      </c>
      <c r="L6" s="1">
        <v>1323</v>
      </c>
      <c r="M6" s="1">
        <v>1419</v>
      </c>
      <c r="N6" s="1">
        <v>1548</v>
      </c>
      <c r="O6" s="1">
        <v>1640</v>
      </c>
      <c r="P6" s="1">
        <v>1780</v>
      </c>
      <c r="Q6" s="1">
        <v>1798</v>
      </c>
      <c r="R6" s="1">
        <v>1817</v>
      </c>
      <c r="S6" s="1">
        <v>1827</v>
      </c>
      <c r="T6" s="1">
        <v>1858</v>
      </c>
      <c r="U6" s="1">
        <v>1881</v>
      </c>
      <c r="V6" s="1">
        <v>1929</v>
      </c>
      <c r="W6" s="1">
        <v>1987</v>
      </c>
      <c r="X6" s="1">
        <v>2015</v>
      </c>
      <c r="Y6" s="1">
        <v>2037</v>
      </c>
      <c r="Z6" s="1">
        <v>2051</v>
      </c>
      <c r="AA6" s="1">
        <v>2064</v>
      </c>
      <c r="AB6" s="1">
        <v>2114</v>
      </c>
      <c r="AC6" s="1">
        <v>2115</v>
      </c>
      <c r="AD6" s="1">
        <v>2235</v>
      </c>
      <c r="AE6" s="1">
        <v>2250</v>
      </c>
      <c r="AF6" s="1">
        <v>2261</v>
      </c>
    </row>
    <row r="7" spans="1:78" x14ac:dyDescent="0.2">
      <c r="A7" s="13">
        <v>11408</v>
      </c>
      <c r="B7" s="13">
        <v>263581</v>
      </c>
      <c r="C7" s="12" t="s">
        <v>14</v>
      </c>
      <c r="D7" s="3" t="s">
        <v>15</v>
      </c>
      <c r="E7" s="3">
        <v>40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11408</v>
      </c>
      <c r="B8" s="13">
        <v>263582</v>
      </c>
      <c r="C8" s="3" t="s">
        <v>14</v>
      </c>
      <c r="D8" s="3" t="s">
        <v>16</v>
      </c>
      <c r="E8" s="3">
        <v>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11408</v>
      </c>
      <c r="B9" s="13">
        <v>263583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11408</v>
      </c>
      <c r="B10" s="13">
        <v>263584</v>
      </c>
      <c r="C10" s="3" t="s">
        <v>14</v>
      </c>
      <c r="D10" s="3" t="s">
        <v>18</v>
      </c>
      <c r="E10" s="3">
        <v>60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11408</v>
      </c>
      <c r="B11" s="13">
        <v>263585</v>
      </c>
      <c r="C11" s="3" t="s">
        <v>14</v>
      </c>
      <c r="D11" s="3" t="s">
        <v>19</v>
      </c>
      <c r="E11" s="3">
        <v>60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11408</v>
      </c>
      <c r="B12" s="13">
        <v>263586</v>
      </c>
      <c r="C12" s="3" t="s">
        <v>14</v>
      </c>
      <c r="D12" s="3" t="s">
        <v>20</v>
      </c>
      <c r="E12" s="3">
        <v>120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11408</v>
      </c>
      <c r="B13" s="13">
        <v>263587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11408</v>
      </c>
      <c r="B14" s="13">
        <v>263588</v>
      </c>
      <c r="C14" s="3" t="s">
        <v>14</v>
      </c>
      <c r="D14" s="3" t="s">
        <v>22</v>
      </c>
      <c r="E14" s="3">
        <v>150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11408</v>
      </c>
      <c r="B15" s="13">
        <v>263589</v>
      </c>
      <c r="C15" s="3" t="s">
        <v>14</v>
      </c>
      <c r="D15" s="3" t="s">
        <v>23</v>
      </c>
      <c r="E15" s="3">
        <v>150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11408</v>
      </c>
      <c r="B16" s="13">
        <v>263590</v>
      </c>
      <c r="C16" s="3" t="s">
        <v>14</v>
      </c>
      <c r="D16" s="3" t="s">
        <v>24</v>
      </c>
      <c r="E16" s="3">
        <v>150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11408</v>
      </c>
      <c r="B17" s="13">
        <v>263591</v>
      </c>
      <c r="C17" s="14" t="s">
        <v>25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11408</v>
      </c>
      <c r="B18" s="13">
        <v>263592</v>
      </c>
      <c r="C18" s="14" t="s">
        <v>25</v>
      </c>
      <c r="D18" s="14" t="s">
        <v>27</v>
      </c>
      <c r="E18" s="14">
        <v>-30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11408</v>
      </c>
      <c r="B19" s="13">
        <v>263593</v>
      </c>
      <c r="C19" s="14" t="s">
        <v>25</v>
      </c>
      <c r="D19" s="14" t="s">
        <v>28</v>
      </c>
      <c r="E19" s="14">
        <v>-10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E21">
        <f>SUMIF($E$6:$E$19, "&gt;0")</f>
        <v>1000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C22" t="s">
        <v>30</v>
      </c>
      <c r="F22" s="16">
        <f>SUM($F$7:$F$19)</f>
        <v>0</v>
      </c>
      <c r="G22" s="16">
        <f>SUM($G$7:$G$19)</f>
        <v>0</v>
      </c>
      <c r="H22" s="16">
        <f>SUM($H$7:$H$19)</f>
        <v>0</v>
      </c>
      <c r="I22" s="16">
        <f>SUM($I$7:$I$19)</f>
        <v>0</v>
      </c>
      <c r="J22" s="16">
        <f>SUM($J$7:$J$19)</f>
        <v>0</v>
      </c>
      <c r="K22" s="16">
        <f>SUM($K$7:$K$19)</f>
        <v>0</v>
      </c>
      <c r="L22" s="16">
        <f>SUM($L$7:$L$19)</f>
        <v>0</v>
      </c>
      <c r="M22" s="16">
        <f>SUM($M$7:$M$19)</f>
        <v>0</v>
      </c>
      <c r="N22" s="16">
        <f>SUM($N$7:$N$19)</f>
        <v>0</v>
      </c>
      <c r="O22" s="16">
        <f>SUM($O$7:$O$19)</f>
        <v>0</v>
      </c>
      <c r="P22" s="16">
        <f>SUM($P$7:$P$19)</f>
        <v>0</v>
      </c>
      <c r="Q22" s="16">
        <f>SUM($Q$7:$Q$19)</f>
        <v>0</v>
      </c>
      <c r="R22" s="16">
        <f>SUM($R$7:$R$19)</f>
        <v>0</v>
      </c>
      <c r="S22" s="16">
        <f>SUM($S$7:$S$19)</f>
        <v>0</v>
      </c>
      <c r="T22" s="16">
        <f>SUM($T$7:$T$19)</f>
        <v>0</v>
      </c>
      <c r="U22" s="16">
        <f>SUM($U$7:$U$19)</f>
        <v>0</v>
      </c>
      <c r="V22" s="16">
        <f>SUM($V$7:$V$19)</f>
        <v>0</v>
      </c>
      <c r="W22" s="16">
        <f>SUM($W$7:$W$19)</f>
        <v>0</v>
      </c>
      <c r="X22" s="16">
        <f>SUM($X$7:$X$19)</f>
        <v>0</v>
      </c>
      <c r="Y22" s="16">
        <f>SUM($Y$7:$Y$19)</f>
        <v>0</v>
      </c>
      <c r="Z22" s="16">
        <f>SUM($Z$7:$Z$19)</f>
        <v>0</v>
      </c>
      <c r="AA22" s="16">
        <f>SUM($AA$7:$AA$19)</f>
        <v>0</v>
      </c>
      <c r="AB22" s="16">
        <f>SUM($AB$7:$AB$19)</f>
        <v>0</v>
      </c>
      <c r="AC22" s="16">
        <f>SUM($AC$7:$AC$19)</f>
        <v>0</v>
      </c>
      <c r="AD22" s="16">
        <f>SUM($AD$7:$AD$19)</f>
        <v>0</v>
      </c>
      <c r="AE22" s="16">
        <f>SUM($AE$7:$AE$19)</f>
        <v>0</v>
      </c>
      <c r="AF22" s="16">
        <f>SUM($AF$7:$AF$19)</f>
        <v>0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D23" t="s">
        <v>32</v>
      </c>
      <c r="E23" t="s">
        <v>33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F7">
    <cfRule type="cellIs" dxfId="92" priority="1" stopIfTrue="1" operator="greaterThan">
      <formula>$E$7</formula>
    </cfRule>
    <cfRule type="cellIs" dxfId="91" priority="2" stopIfTrue="1" operator="equal">
      <formula>""</formula>
    </cfRule>
  </conditionalFormatting>
  <conditionalFormatting sqref="E8:AF8">
    <cfRule type="cellIs" dxfId="90" priority="3" stopIfTrue="1" operator="greaterThan">
      <formula>$E$8</formula>
    </cfRule>
    <cfRule type="cellIs" dxfId="89" priority="4" stopIfTrue="1" operator="equal">
      <formula>""</formula>
    </cfRule>
  </conditionalFormatting>
  <conditionalFormatting sqref="E9:AF9">
    <cfRule type="cellIs" dxfId="88" priority="5" stopIfTrue="1" operator="greaterThan">
      <formula>$E$9</formula>
    </cfRule>
    <cfRule type="cellIs" dxfId="87" priority="6" stopIfTrue="1" operator="equal">
      <formula>""</formula>
    </cfRule>
  </conditionalFormatting>
  <conditionalFormatting sqref="E10:AF10">
    <cfRule type="cellIs" dxfId="86" priority="7" stopIfTrue="1" operator="greaterThan">
      <formula>$E$10</formula>
    </cfRule>
    <cfRule type="cellIs" dxfId="85" priority="8" stopIfTrue="1" operator="equal">
      <formula>""</formula>
    </cfRule>
  </conditionalFormatting>
  <conditionalFormatting sqref="E11:AF11">
    <cfRule type="cellIs" dxfId="84" priority="9" stopIfTrue="1" operator="greaterThan">
      <formula>$E$11</formula>
    </cfRule>
    <cfRule type="cellIs" dxfId="83" priority="10" stopIfTrue="1" operator="equal">
      <formula>""</formula>
    </cfRule>
  </conditionalFormatting>
  <conditionalFormatting sqref="E12:AF12">
    <cfRule type="cellIs" dxfId="82" priority="11" stopIfTrue="1" operator="greaterThan">
      <formula>$E$12</formula>
    </cfRule>
    <cfRule type="cellIs" dxfId="81" priority="12" stopIfTrue="1" operator="equal">
      <formula>""</formula>
    </cfRule>
  </conditionalFormatting>
  <conditionalFormatting sqref="E13:AF13">
    <cfRule type="cellIs" dxfId="80" priority="13" stopIfTrue="1" operator="greaterThan">
      <formula>$E$13</formula>
    </cfRule>
    <cfRule type="cellIs" dxfId="79" priority="14" stopIfTrue="1" operator="equal">
      <formula>""</formula>
    </cfRule>
  </conditionalFormatting>
  <conditionalFormatting sqref="E14:AF14">
    <cfRule type="cellIs" dxfId="78" priority="15" stopIfTrue="1" operator="greaterThan">
      <formula>$E$14</formula>
    </cfRule>
    <cfRule type="cellIs" dxfId="77" priority="16" stopIfTrue="1" operator="equal">
      <formula>""</formula>
    </cfRule>
  </conditionalFormatting>
  <conditionalFormatting sqref="E15:AF15">
    <cfRule type="cellIs" dxfId="76" priority="17" stopIfTrue="1" operator="greaterThan">
      <formula>$E$15</formula>
    </cfRule>
    <cfRule type="cellIs" dxfId="75" priority="18" stopIfTrue="1" operator="equal">
      <formula>""</formula>
    </cfRule>
  </conditionalFormatting>
  <conditionalFormatting sqref="E16:AF16">
    <cfRule type="cellIs" dxfId="74" priority="19" stopIfTrue="1" operator="greaterThan">
      <formula>$E$16</formula>
    </cfRule>
    <cfRule type="cellIs" dxfId="73" priority="20" stopIfTrue="1" operator="equal">
      <formula>""</formula>
    </cfRule>
  </conditionalFormatting>
  <conditionalFormatting sqref="E17:AF17">
    <cfRule type="cellIs" dxfId="72" priority="21" stopIfTrue="1" operator="lessThan">
      <formula>$E$17</formula>
    </cfRule>
    <cfRule type="cellIs" dxfId="71" priority="22" stopIfTrue="1" operator="greaterThan">
      <formula>0</formula>
    </cfRule>
  </conditionalFormatting>
  <conditionalFormatting sqref="E18:AF18">
    <cfRule type="cellIs" dxfId="70" priority="23" stopIfTrue="1" operator="lessThan">
      <formula>$E$18</formula>
    </cfRule>
    <cfRule type="cellIs" dxfId="69" priority="24" stopIfTrue="1" operator="greaterThan">
      <formula>0</formula>
    </cfRule>
  </conditionalFormatting>
  <conditionalFormatting sqref="E19:AF19">
    <cfRule type="cellIs" dxfId="68" priority="25" stopIfTrue="1" operator="lessThan">
      <formula>$E$19</formula>
    </cfRule>
    <cfRule type="cellIs" dxfId="67" priority="26" stopIfTrue="1" operator="greaterThan">
      <formula>0</formula>
    </cfRule>
  </conditionalFormatting>
  <conditionalFormatting sqref="C22:AF22">
    <cfRule type="cellIs" dxfId="66" priority="27" stopIfTrue="1" operator="equal">
      <formula>$D$24</formula>
    </cfRule>
    <cfRule type="cellIs" dxfId="65" priority="28" stopIfTrue="1" operator="equal">
      <formula>$D$25</formula>
    </cfRule>
    <cfRule type="cellIs" dxfId="64" priority="29" stopIfTrue="1" operator="equal">
      <formula>$D$26</formula>
    </cfRule>
    <cfRule type="cellIs" dxfId="63" priority="30" stopIfTrue="1" operator="equal">
      <formula>$D$27</formula>
    </cfRule>
    <cfRule type="cellIs" dxfId="62" priority="31" stopIfTrue="1" operator="equal">
      <formula>$D$28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38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1055</v>
      </c>
      <c r="G6" s="1">
        <v>1117</v>
      </c>
      <c r="H6" s="1">
        <v>1135</v>
      </c>
      <c r="I6" s="1">
        <v>1167</v>
      </c>
      <c r="J6" s="1">
        <v>1168</v>
      </c>
      <c r="K6" s="1">
        <v>1282</v>
      </c>
      <c r="L6" s="1">
        <v>1323</v>
      </c>
      <c r="M6" s="1">
        <v>1419</v>
      </c>
      <c r="N6" s="1">
        <v>1548</v>
      </c>
      <c r="O6" s="1">
        <v>1640</v>
      </c>
      <c r="P6" s="1">
        <v>1780</v>
      </c>
      <c r="Q6" s="1">
        <v>1798</v>
      </c>
      <c r="R6" s="1">
        <v>1817</v>
      </c>
      <c r="S6" s="1">
        <v>1827</v>
      </c>
      <c r="T6" s="1">
        <v>1858</v>
      </c>
      <c r="U6" s="1">
        <v>1881</v>
      </c>
      <c r="V6" s="1">
        <v>1929</v>
      </c>
      <c r="W6" s="1">
        <v>1987</v>
      </c>
      <c r="X6" s="1">
        <v>2015</v>
      </c>
      <c r="Y6" s="1">
        <v>2037</v>
      </c>
      <c r="Z6" s="1">
        <v>2051</v>
      </c>
      <c r="AA6" s="1">
        <v>2064</v>
      </c>
      <c r="AB6" s="1">
        <v>2114</v>
      </c>
      <c r="AC6" s="1">
        <v>2115</v>
      </c>
      <c r="AD6" s="1">
        <v>2235</v>
      </c>
      <c r="AE6" s="1">
        <v>2250</v>
      </c>
      <c r="AF6" s="1">
        <v>2261</v>
      </c>
    </row>
    <row r="7" spans="1:78" x14ac:dyDescent="0.2">
      <c r="A7" s="13">
        <v>11408</v>
      </c>
      <c r="B7" s="13">
        <v>263581</v>
      </c>
      <c r="C7" s="12" t="s">
        <v>14</v>
      </c>
      <c r="D7" s="3" t="s">
        <v>15</v>
      </c>
      <c r="E7" s="3">
        <v>40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11408</v>
      </c>
      <c r="B8" s="13">
        <v>263582</v>
      </c>
      <c r="C8" s="3" t="s">
        <v>14</v>
      </c>
      <c r="D8" s="3" t="s">
        <v>16</v>
      </c>
      <c r="E8" s="3">
        <v>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11408</v>
      </c>
      <c r="B9" s="13">
        <v>263583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11408</v>
      </c>
      <c r="B10" s="13">
        <v>263584</v>
      </c>
      <c r="C10" s="3" t="s">
        <v>14</v>
      </c>
      <c r="D10" s="3" t="s">
        <v>18</v>
      </c>
      <c r="E10" s="3">
        <v>60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11408</v>
      </c>
      <c r="B11" s="13">
        <v>263585</v>
      </c>
      <c r="C11" s="3" t="s">
        <v>14</v>
      </c>
      <c r="D11" s="3" t="s">
        <v>19</v>
      </c>
      <c r="E11" s="3">
        <v>60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11408</v>
      </c>
      <c r="B12" s="13">
        <v>263586</v>
      </c>
      <c r="C12" s="3" t="s">
        <v>14</v>
      </c>
      <c r="D12" s="3" t="s">
        <v>20</v>
      </c>
      <c r="E12" s="3">
        <v>120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11408</v>
      </c>
      <c r="B13" s="13">
        <v>263587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11408</v>
      </c>
      <c r="B14" s="13">
        <v>263588</v>
      </c>
      <c r="C14" s="3" t="s">
        <v>14</v>
      </c>
      <c r="D14" s="3" t="s">
        <v>22</v>
      </c>
      <c r="E14" s="3">
        <v>150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11408</v>
      </c>
      <c r="B15" s="13">
        <v>263589</v>
      </c>
      <c r="C15" s="3" t="s">
        <v>14</v>
      </c>
      <c r="D15" s="3" t="s">
        <v>23</v>
      </c>
      <c r="E15" s="3">
        <v>150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11408</v>
      </c>
      <c r="B16" s="13">
        <v>263590</v>
      </c>
      <c r="C16" s="3" t="s">
        <v>14</v>
      </c>
      <c r="D16" s="3" t="s">
        <v>24</v>
      </c>
      <c r="E16" s="3">
        <v>150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11408</v>
      </c>
      <c r="B17" s="13">
        <v>263591</v>
      </c>
      <c r="C17" s="14" t="s">
        <v>25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11408</v>
      </c>
      <c r="B18" s="13">
        <v>263592</v>
      </c>
      <c r="C18" s="14" t="s">
        <v>25</v>
      </c>
      <c r="D18" s="14" t="s">
        <v>27</v>
      </c>
      <c r="E18" s="14">
        <v>-30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11408</v>
      </c>
      <c r="B19" s="13">
        <v>263593</v>
      </c>
      <c r="C19" s="14" t="s">
        <v>25</v>
      </c>
      <c r="D19" s="14" t="s">
        <v>28</v>
      </c>
      <c r="E19" s="14">
        <v>-10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E21">
        <f>SUMIF($E$6:$E$19, "&gt;0")</f>
        <v>1000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C22" t="s">
        <v>30</v>
      </c>
      <c r="F22" s="16">
        <f>SUM($F$7:$F$19)</f>
        <v>0</v>
      </c>
      <c r="G22" s="16">
        <f>SUM($G$7:$G$19)</f>
        <v>0</v>
      </c>
      <c r="H22" s="16">
        <f>SUM($H$7:$H$19)</f>
        <v>0</v>
      </c>
      <c r="I22" s="16">
        <f>SUM($I$7:$I$19)</f>
        <v>0</v>
      </c>
      <c r="J22" s="16">
        <f>SUM($J$7:$J$19)</f>
        <v>0</v>
      </c>
      <c r="K22" s="16">
        <f>SUM($K$7:$K$19)</f>
        <v>0</v>
      </c>
      <c r="L22" s="16">
        <f>SUM($L$7:$L$19)</f>
        <v>0</v>
      </c>
      <c r="M22" s="16">
        <f>SUM($M$7:$M$19)</f>
        <v>0</v>
      </c>
      <c r="N22" s="16">
        <f>SUM($N$7:$N$19)</f>
        <v>0</v>
      </c>
      <c r="O22" s="16">
        <f>SUM($O$7:$O$19)</f>
        <v>0</v>
      </c>
      <c r="P22" s="16">
        <f>SUM($P$7:$P$19)</f>
        <v>0</v>
      </c>
      <c r="Q22" s="16">
        <f>SUM($Q$7:$Q$19)</f>
        <v>0</v>
      </c>
      <c r="R22" s="16">
        <f>SUM($R$7:$R$19)</f>
        <v>0</v>
      </c>
      <c r="S22" s="16">
        <f>SUM($S$7:$S$19)</f>
        <v>0</v>
      </c>
      <c r="T22" s="16">
        <f>SUM($T$7:$T$19)</f>
        <v>0</v>
      </c>
      <c r="U22" s="16">
        <f>SUM($U$7:$U$19)</f>
        <v>0</v>
      </c>
      <c r="V22" s="16">
        <f>SUM($V$7:$V$19)</f>
        <v>0</v>
      </c>
      <c r="W22" s="16">
        <f>SUM($W$7:$W$19)</f>
        <v>0</v>
      </c>
      <c r="X22" s="16">
        <f>SUM($X$7:$X$19)</f>
        <v>0</v>
      </c>
      <c r="Y22" s="16">
        <f>SUM($Y$7:$Y$19)</f>
        <v>0</v>
      </c>
      <c r="Z22" s="16">
        <f>SUM($Z$7:$Z$19)</f>
        <v>0</v>
      </c>
      <c r="AA22" s="16">
        <f>SUM($AA$7:$AA$19)</f>
        <v>0</v>
      </c>
      <c r="AB22" s="16">
        <f>SUM($AB$7:$AB$19)</f>
        <v>0</v>
      </c>
      <c r="AC22" s="16">
        <f>SUM($AC$7:$AC$19)</f>
        <v>0</v>
      </c>
      <c r="AD22" s="16">
        <f>SUM($AD$7:$AD$19)</f>
        <v>0</v>
      </c>
      <c r="AE22" s="16">
        <f>SUM($AE$7:$AE$19)</f>
        <v>0</v>
      </c>
      <c r="AF22" s="16">
        <f>SUM($AF$7:$AF$19)</f>
        <v>0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D23" t="s">
        <v>32</v>
      </c>
      <c r="E23" t="s">
        <v>33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F7">
    <cfRule type="cellIs" dxfId="61" priority="1" stopIfTrue="1" operator="greaterThan">
      <formula>$E$7</formula>
    </cfRule>
    <cfRule type="cellIs" dxfId="60" priority="2" stopIfTrue="1" operator="equal">
      <formula>""</formula>
    </cfRule>
  </conditionalFormatting>
  <conditionalFormatting sqref="E8:AF8">
    <cfRule type="cellIs" dxfId="59" priority="3" stopIfTrue="1" operator="greaterThan">
      <formula>$E$8</formula>
    </cfRule>
    <cfRule type="cellIs" dxfId="58" priority="4" stopIfTrue="1" operator="equal">
      <formula>""</formula>
    </cfRule>
  </conditionalFormatting>
  <conditionalFormatting sqref="E9:AF9">
    <cfRule type="cellIs" dxfId="57" priority="5" stopIfTrue="1" operator="greaterThan">
      <formula>$E$9</formula>
    </cfRule>
    <cfRule type="cellIs" dxfId="56" priority="6" stopIfTrue="1" operator="equal">
      <formula>""</formula>
    </cfRule>
  </conditionalFormatting>
  <conditionalFormatting sqref="E10:AF10">
    <cfRule type="cellIs" dxfId="55" priority="7" stopIfTrue="1" operator="greaterThan">
      <formula>$E$10</formula>
    </cfRule>
    <cfRule type="cellIs" dxfId="54" priority="8" stopIfTrue="1" operator="equal">
      <formula>""</formula>
    </cfRule>
  </conditionalFormatting>
  <conditionalFormatting sqref="E11:AF11">
    <cfRule type="cellIs" dxfId="53" priority="9" stopIfTrue="1" operator="greaterThan">
      <formula>$E$11</formula>
    </cfRule>
    <cfRule type="cellIs" dxfId="52" priority="10" stopIfTrue="1" operator="equal">
      <formula>""</formula>
    </cfRule>
  </conditionalFormatting>
  <conditionalFormatting sqref="E12:AF12">
    <cfRule type="cellIs" dxfId="51" priority="11" stopIfTrue="1" operator="greaterThan">
      <formula>$E$12</formula>
    </cfRule>
    <cfRule type="cellIs" dxfId="50" priority="12" stopIfTrue="1" operator="equal">
      <formula>""</formula>
    </cfRule>
  </conditionalFormatting>
  <conditionalFormatting sqref="E13:AF13">
    <cfRule type="cellIs" dxfId="49" priority="13" stopIfTrue="1" operator="greaterThan">
      <formula>$E$13</formula>
    </cfRule>
    <cfRule type="cellIs" dxfId="48" priority="14" stopIfTrue="1" operator="equal">
      <formula>""</formula>
    </cfRule>
  </conditionalFormatting>
  <conditionalFormatting sqref="E14:AF14">
    <cfRule type="cellIs" dxfId="47" priority="15" stopIfTrue="1" operator="greaterThan">
      <formula>$E$14</formula>
    </cfRule>
    <cfRule type="cellIs" dxfId="46" priority="16" stopIfTrue="1" operator="equal">
      <formula>""</formula>
    </cfRule>
  </conditionalFormatting>
  <conditionalFormatting sqref="E15:AF15">
    <cfRule type="cellIs" dxfId="45" priority="17" stopIfTrue="1" operator="greaterThan">
      <formula>$E$15</formula>
    </cfRule>
    <cfRule type="cellIs" dxfId="44" priority="18" stopIfTrue="1" operator="equal">
      <formula>""</formula>
    </cfRule>
  </conditionalFormatting>
  <conditionalFormatting sqref="E16:AF16">
    <cfRule type="cellIs" dxfId="43" priority="19" stopIfTrue="1" operator="greaterThan">
      <formula>$E$16</formula>
    </cfRule>
    <cfRule type="cellIs" dxfId="42" priority="20" stopIfTrue="1" operator="equal">
      <formula>""</formula>
    </cfRule>
  </conditionalFormatting>
  <conditionalFormatting sqref="E17:AF17">
    <cfRule type="cellIs" dxfId="41" priority="21" stopIfTrue="1" operator="lessThan">
      <formula>$E$17</formula>
    </cfRule>
    <cfRule type="cellIs" dxfId="40" priority="22" stopIfTrue="1" operator="greaterThan">
      <formula>0</formula>
    </cfRule>
  </conditionalFormatting>
  <conditionalFormatting sqref="E18:AF18">
    <cfRule type="cellIs" dxfId="39" priority="23" stopIfTrue="1" operator="lessThan">
      <formula>$E$18</formula>
    </cfRule>
    <cfRule type="cellIs" dxfId="38" priority="24" stopIfTrue="1" operator="greaterThan">
      <formula>0</formula>
    </cfRule>
  </conditionalFormatting>
  <conditionalFormatting sqref="E19:AF19">
    <cfRule type="cellIs" dxfId="37" priority="25" stopIfTrue="1" operator="lessThan">
      <formula>$E$19</formula>
    </cfRule>
    <cfRule type="cellIs" dxfId="36" priority="26" stopIfTrue="1" operator="greaterThan">
      <formula>0</formula>
    </cfRule>
  </conditionalFormatting>
  <conditionalFormatting sqref="C22:AF22">
    <cfRule type="cellIs" dxfId="35" priority="27" stopIfTrue="1" operator="equal">
      <formula>$D$24</formula>
    </cfRule>
    <cfRule type="cellIs" dxfId="34" priority="28" stopIfTrue="1" operator="equal">
      <formula>$D$25</formula>
    </cfRule>
    <cfRule type="cellIs" dxfId="33" priority="29" stopIfTrue="1" operator="equal">
      <formula>$D$26</formula>
    </cfRule>
    <cfRule type="cellIs" dxfId="32" priority="30" stopIfTrue="1" operator="equal">
      <formula>$D$27</formula>
    </cfRule>
    <cfRule type="cellIs" dxfId="31" priority="31" stopIfTrue="1" operator="equal">
      <formula>$D$28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G2" sqref="G2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1" spans="1:78" x14ac:dyDescent="0.2">
      <c r="F1" s="22" t="s">
        <v>40</v>
      </c>
    </row>
    <row r="2" spans="1:78" ht="18" x14ac:dyDescent="0.25">
      <c r="D2" s="4" t="s">
        <v>1</v>
      </c>
      <c r="G2" s="22"/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38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25">
        <v>1055</v>
      </c>
      <c r="G6" s="25">
        <v>1117</v>
      </c>
      <c r="H6" s="25">
        <v>1135</v>
      </c>
      <c r="I6" s="25">
        <v>1167</v>
      </c>
      <c r="J6" s="25">
        <v>1168</v>
      </c>
      <c r="K6" s="25">
        <v>1282</v>
      </c>
      <c r="L6" s="25">
        <v>1323</v>
      </c>
      <c r="M6" s="25">
        <v>1419</v>
      </c>
      <c r="N6" s="25">
        <v>1548</v>
      </c>
      <c r="O6" s="25">
        <v>1640</v>
      </c>
      <c r="P6" s="25">
        <v>1780</v>
      </c>
      <c r="Q6" s="25">
        <v>1798</v>
      </c>
      <c r="R6" s="25">
        <v>1817</v>
      </c>
      <c r="S6" s="25">
        <v>1827</v>
      </c>
      <c r="T6" s="25">
        <v>1858</v>
      </c>
      <c r="U6" s="25">
        <v>1881</v>
      </c>
      <c r="V6" s="25">
        <v>1929</v>
      </c>
      <c r="W6" s="25">
        <v>1987</v>
      </c>
      <c r="X6" s="25">
        <v>2015</v>
      </c>
      <c r="Y6" s="25">
        <v>2037</v>
      </c>
      <c r="Z6" s="25">
        <v>2051</v>
      </c>
      <c r="AA6" s="25">
        <v>2064</v>
      </c>
      <c r="AB6" s="25">
        <v>2114</v>
      </c>
      <c r="AC6" s="25">
        <v>2115</v>
      </c>
      <c r="AD6" s="25">
        <v>2235</v>
      </c>
      <c r="AE6" s="25">
        <v>2250</v>
      </c>
      <c r="AF6" s="25">
        <v>2261</v>
      </c>
    </row>
    <row r="7" spans="1:78" ht="30" x14ac:dyDescent="0.4">
      <c r="A7" s="13">
        <v>11408</v>
      </c>
      <c r="B7" s="13">
        <v>263581</v>
      </c>
      <c r="C7" s="12" t="s">
        <v>14</v>
      </c>
      <c r="D7" s="3" t="s">
        <v>15</v>
      </c>
      <c r="E7" s="3">
        <v>40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30" x14ac:dyDescent="0.4">
      <c r="A8" s="13">
        <v>11408</v>
      </c>
      <c r="B8" s="13">
        <v>263582</v>
      </c>
      <c r="C8" s="3" t="s">
        <v>14</v>
      </c>
      <c r="D8" s="3" t="s">
        <v>16</v>
      </c>
      <c r="E8" s="3">
        <v>20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30" x14ac:dyDescent="0.4">
      <c r="A9" s="13">
        <v>11408</v>
      </c>
      <c r="B9" s="13">
        <v>263583</v>
      </c>
      <c r="C9" s="3" t="s">
        <v>14</v>
      </c>
      <c r="D9" s="3" t="s">
        <v>17</v>
      </c>
      <c r="E9" s="3">
        <v>100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30" x14ac:dyDescent="0.4">
      <c r="A10" s="13">
        <v>11408</v>
      </c>
      <c r="B10" s="13">
        <v>263584</v>
      </c>
      <c r="C10" s="3" t="s">
        <v>14</v>
      </c>
      <c r="D10" s="3" t="s">
        <v>18</v>
      </c>
      <c r="E10" s="3">
        <v>60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30" x14ac:dyDescent="0.4">
      <c r="A11" s="13">
        <v>11408</v>
      </c>
      <c r="B11" s="13">
        <v>263585</v>
      </c>
      <c r="C11" s="3" t="s">
        <v>14</v>
      </c>
      <c r="D11" s="3" t="s">
        <v>19</v>
      </c>
      <c r="E11" s="3">
        <v>60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30" x14ac:dyDescent="0.4">
      <c r="A12" s="13">
        <v>11408</v>
      </c>
      <c r="B12" s="13">
        <v>263586</v>
      </c>
      <c r="C12" s="3" t="s">
        <v>14</v>
      </c>
      <c r="D12" s="3" t="s">
        <v>20</v>
      </c>
      <c r="E12" s="3">
        <v>120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30" x14ac:dyDescent="0.4">
      <c r="A13" s="13">
        <v>11408</v>
      </c>
      <c r="B13" s="13">
        <v>263587</v>
      </c>
      <c r="C13" s="3" t="s">
        <v>14</v>
      </c>
      <c r="D13" s="3" t="s">
        <v>21</v>
      </c>
      <c r="E13" s="3">
        <v>150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30" x14ac:dyDescent="0.4">
      <c r="A14" s="13">
        <v>11408</v>
      </c>
      <c r="B14" s="13">
        <v>263588</v>
      </c>
      <c r="C14" s="3" t="s">
        <v>14</v>
      </c>
      <c r="D14" s="3" t="s">
        <v>22</v>
      </c>
      <c r="E14" s="3">
        <v>150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30" x14ac:dyDescent="0.4">
      <c r="A15" s="13">
        <v>11408</v>
      </c>
      <c r="B15" s="13">
        <v>263589</v>
      </c>
      <c r="C15" s="3" t="s">
        <v>14</v>
      </c>
      <c r="D15" s="3" t="s">
        <v>23</v>
      </c>
      <c r="E15" s="3">
        <v>150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30" x14ac:dyDescent="0.4">
      <c r="A16" s="13">
        <v>11408</v>
      </c>
      <c r="B16" s="13">
        <v>263590</v>
      </c>
      <c r="C16" s="3" t="s">
        <v>14</v>
      </c>
      <c r="D16" s="3" t="s">
        <v>24</v>
      </c>
      <c r="E16" s="3">
        <v>150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30" x14ac:dyDescent="0.4">
      <c r="A17" s="13">
        <v>11408</v>
      </c>
      <c r="B17" s="13">
        <v>263591</v>
      </c>
      <c r="C17" s="14" t="s">
        <v>25</v>
      </c>
      <c r="D17" s="14" t="s">
        <v>26</v>
      </c>
      <c r="E17" s="14">
        <v>-50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15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30" x14ac:dyDescent="0.4">
      <c r="A18" s="13">
        <v>11408</v>
      </c>
      <c r="B18" s="13">
        <v>263592</v>
      </c>
      <c r="C18" s="14" t="s">
        <v>25</v>
      </c>
      <c r="D18" s="14" t="s">
        <v>27</v>
      </c>
      <c r="E18" s="14">
        <v>-30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15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ht="30" x14ac:dyDescent="0.4">
      <c r="A19" s="13">
        <v>11408</v>
      </c>
      <c r="B19" s="13">
        <v>263593</v>
      </c>
      <c r="C19" s="14" t="s">
        <v>25</v>
      </c>
      <c r="D19" s="14" t="s">
        <v>28</v>
      </c>
      <c r="E19" s="14">
        <v>-10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15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E21">
        <f>SUMIF($E$6:$E$19, "&gt;0")</f>
        <v>1000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C22" t="s">
        <v>30</v>
      </c>
      <c r="F22" s="16">
        <f>SUM($F$7:$F$19)</f>
        <v>0</v>
      </c>
      <c r="G22" s="16">
        <f>SUM($G$7:$G$19)</f>
        <v>0</v>
      </c>
      <c r="H22" s="16">
        <f>SUM($H$7:$H$19)</f>
        <v>0</v>
      </c>
      <c r="I22" s="16">
        <f>SUM($I$7:$I$19)</f>
        <v>0</v>
      </c>
      <c r="J22" s="16">
        <f>SUM($J$7:$J$19)</f>
        <v>0</v>
      </c>
      <c r="K22" s="16">
        <f>SUM($K$7:$K$19)</f>
        <v>0</v>
      </c>
      <c r="L22" s="16">
        <f>SUM($L$7:$L$19)</f>
        <v>0</v>
      </c>
      <c r="M22" s="16">
        <f>SUM($M$7:$M$19)</f>
        <v>0</v>
      </c>
      <c r="N22" s="16">
        <f>SUM($N$7:$N$19)</f>
        <v>0</v>
      </c>
      <c r="O22" s="16">
        <f>SUM($O$7:$O$19)</f>
        <v>0</v>
      </c>
      <c r="P22" s="16">
        <f>SUM($P$7:$P$19)</f>
        <v>0</v>
      </c>
      <c r="Q22" s="16">
        <f>SUM($Q$7:$Q$19)</f>
        <v>0</v>
      </c>
      <c r="R22" s="16">
        <f>SUM($R$7:$R$19)</f>
        <v>0</v>
      </c>
      <c r="S22" s="16">
        <f>SUM($S$7:$S$19)</f>
        <v>0</v>
      </c>
      <c r="T22" s="16">
        <f>SUM($T$7:$T$19)</f>
        <v>0</v>
      </c>
      <c r="U22" s="16">
        <f>SUM($U$7:$U$19)</f>
        <v>0</v>
      </c>
      <c r="V22" s="16">
        <f>SUM($V$7:$V$19)</f>
        <v>0</v>
      </c>
      <c r="W22" s="16">
        <f>SUM($W$7:$W$19)</f>
        <v>0</v>
      </c>
      <c r="X22" s="16">
        <f>SUM($X$7:$X$19)</f>
        <v>0</v>
      </c>
      <c r="Y22" s="16">
        <f>SUM($Y$7:$Y$19)</f>
        <v>0</v>
      </c>
      <c r="Z22" s="16">
        <f>SUM($Z$7:$Z$19)</f>
        <v>0</v>
      </c>
      <c r="AA22" s="16">
        <f>SUM($AA$7:$AA$19)</f>
        <v>0</v>
      </c>
      <c r="AB22" s="16">
        <f>SUM($AB$7:$AB$19)</f>
        <v>0</v>
      </c>
      <c r="AC22" s="16">
        <f>SUM($AC$7:$AC$19)</f>
        <v>0</v>
      </c>
      <c r="AD22" s="16">
        <f>SUM($AD$7:$AD$19)</f>
        <v>0</v>
      </c>
      <c r="AE22" s="16">
        <f>SUM($AE$7:$AE$19)</f>
        <v>0</v>
      </c>
      <c r="AF22" s="16">
        <f>SUM($AF$7:$AF$19)</f>
        <v>0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D23" t="s">
        <v>32</v>
      </c>
      <c r="E23" t="s">
        <v>33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C24" t="s">
        <v>31</v>
      </c>
      <c r="D24" s="17">
        <f>LARGE($F$22:$AF$22,1)</f>
        <v>0</v>
      </c>
      <c r="E24">
        <f>INDEX($F$6:$AF$6,MATCH($D$24,$F$22:$AF$22,0))</f>
        <v>1055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C25" t="s">
        <v>34</v>
      </c>
      <c r="D25" s="18">
        <f>LARGE($F$22:$AF$22,2)</f>
        <v>0</v>
      </c>
      <c r="E25">
        <f>INDEX($F$6:$AF$6,MATCH($D$25,$F$22:$AF$22,0))</f>
        <v>1055</v>
      </c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C26" s="1" t="s">
        <v>35</v>
      </c>
      <c r="D26" s="19">
        <f>LARGE($F$22:$AF$22,3)</f>
        <v>0</v>
      </c>
      <c r="E26">
        <f>INDEX($F$6:$AF$6,MATCH($D$26,$F$22:$AF$22,0))</f>
        <v>1055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C27" t="s">
        <v>36</v>
      </c>
      <c r="D27" s="20">
        <f>LARGE($F$22:$AF$22,4)</f>
        <v>0</v>
      </c>
      <c r="E27">
        <f>INDEX($F$6:$AF$6,MATCH($D$27,$F$22:$AF$22,0))</f>
        <v>1055</v>
      </c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C28" t="s">
        <v>37</v>
      </c>
      <c r="D28" s="21">
        <f>LARGE($F$22:$AF$22,5)</f>
        <v>0</v>
      </c>
      <c r="E28">
        <f>INDEX($F$6:$AF$6,MATCH($D$28,$F$22:$AF$22,0))</f>
        <v>1055</v>
      </c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conditionalFormatting sqref="E7">
    <cfRule type="cellIs" dxfId="30" priority="1" stopIfTrue="1" operator="greaterThan">
      <formula>$E$7</formula>
    </cfRule>
    <cfRule type="cellIs" dxfId="29" priority="2" stopIfTrue="1" operator="equal">
      <formula>""</formula>
    </cfRule>
  </conditionalFormatting>
  <conditionalFormatting sqref="E8">
    <cfRule type="cellIs" dxfId="28" priority="3" stopIfTrue="1" operator="greaterThan">
      <formula>$E$8</formula>
    </cfRule>
    <cfRule type="cellIs" dxfId="27" priority="4" stopIfTrue="1" operator="equal">
      <formula>""</formula>
    </cfRule>
  </conditionalFormatting>
  <conditionalFormatting sqref="E9">
    <cfRule type="cellIs" dxfId="26" priority="5" stopIfTrue="1" operator="greaterThan">
      <formula>$E$9</formula>
    </cfRule>
    <cfRule type="cellIs" dxfId="25" priority="6" stopIfTrue="1" operator="equal">
      <formula>""</formula>
    </cfRule>
  </conditionalFormatting>
  <conditionalFormatting sqref="E10">
    <cfRule type="cellIs" dxfId="24" priority="7" stopIfTrue="1" operator="greaterThan">
      <formula>$E$10</formula>
    </cfRule>
    <cfRule type="cellIs" dxfId="23" priority="8" stopIfTrue="1" operator="equal">
      <formula>""</formula>
    </cfRule>
  </conditionalFormatting>
  <conditionalFormatting sqref="E11">
    <cfRule type="cellIs" dxfId="22" priority="9" stopIfTrue="1" operator="greaterThan">
      <formula>$E$11</formula>
    </cfRule>
    <cfRule type="cellIs" dxfId="21" priority="10" stopIfTrue="1" operator="equal">
      <formula>""</formula>
    </cfRule>
  </conditionalFormatting>
  <conditionalFormatting sqref="E12">
    <cfRule type="cellIs" dxfId="20" priority="11" stopIfTrue="1" operator="greaterThan">
      <formula>$E$12</formula>
    </cfRule>
    <cfRule type="cellIs" dxfId="19" priority="12" stopIfTrue="1" operator="equal">
      <formula>""</formula>
    </cfRule>
  </conditionalFormatting>
  <conditionalFormatting sqref="E13">
    <cfRule type="cellIs" dxfId="18" priority="13" stopIfTrue="1" operator="greaterThan">
      <formula>$E$13</formula>
    </cfRule>
    <cfRule type="cellIs" dxfId="17" priority="14" stopIfTrue="1" operator="equal">
      <formula>""</formula>
    </cfRule>
  </conditionalFormatting>
  <conditionalFormatting sqref="E14">
    <cfRule type="cellIs" dxfId="16" priority="15" stopIfTrue="1" operator="greaterThan">
      <formula>$E$14</formula>
    </cfRule>
    <cfRule type="cellIs" dxfId="15" priority="16" stopIfTrue="1" operator="equal">
      <formula>""</formula>
    </cfRule>
  </conditionalFormatting>
  <conditionalFormatting sqref="E15">
    <cfRule type="cellIs" dxfId="14" priority="17" stopIfTrue="1" operator="greaterThan">
      <formula>$E$15</formula>
    </cfRule>
    <cfRule type="cellIs" dxfId="13" priority="18" stopIfTrue="1" operator="equal">
      <formula>""</formula>
    </cfRule>
  </conditionalFormatting>
  <conditionalFormatting sqref="E16">
    <cfRule type="cellIs" dxfId="12" priority="19" stopIfTrue="1" operator="greaterThan">
      <formula>$E$16</formula>
    </cfRule>
    <cfRule type="cellIs" dxfId="11" priority="20" stopIfTrue="1" operator="equal">
      <formula>""</formula>
    </cfRule>
  </conditionalFormatting>
  <conditionalFormatting sqref="E17">
    <cfRule type="cellIs" dxfId="10" priority="21" stopIfTrue="1" operator="lessThan">
      <formula>$E$17</formula>
    </cfRule>
    <cfRule type="cellIs" dxfId="9" priority="22" stopIfTrue="1" operator="greaterThan">
      <formula>0</formula>
    </cfRule>
  </conditionalFormatting>
  <conditionalFormatting sqref="E18">
    <cfRule type="cellIs" dxfId="8" priority="23" stopIfTrue="1" operator="lessThan">
      <formula>$E$18</formula>
    </cfRule>
    <cfRule type="cellIs" dxfId="7" priority="24" stopIfTrue="1" operator="greaterThan">
      <formula>0</formula>
    </cfRule>
  </conditionalFormatting>
  <conditionalFormatting sqref="E19">
    <cfRule type="cellIs" dxfId="6" priority="25" stopIfTrue="1" operator="lessThan">
      <formula>$E$19</formula>
    </cfRule>
    <cfRule type="cellIs" dxfId="5" priority="26" stopIfTrue="1" operator="greaterThan">
      <formula>0</formula>
    </cfRule>
  </conditionalFormatting>
  <conditionalFormatting sqref="C22:AF22">
    <cfRule type="cellIs" dxfId="4" priority="27" stopIfTrue="1" operator="equal">
      <formula>$D$24</formula>
    </cfRule>
    <cfRule type="cellIs" dxfId="3" priority="28" stopIfTrue="1" operator="equal">
      <formula>$D$25</formula>
    </cfRule>
    <cfRule type="cellIs" dxfId="2" priority="29" stopIfTrue="1" operator="equal">
      <formula>$D$26</formula>
    </cfRule>
    <cfRule type="cellIs" dxfId="1" priority="30" stopIfTrue="1" operator="equal">
      <formula>$D$27</formula>
    </cfRule>
    <cfRule type="cellIs" dxfId="0" priority="31" stopIfTrue="1" operator="equal">
      <formula>$D$28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108</vt:i4>
      </vt:variant>
    </vt:vector>
  </HeadingPairs>
  <TitlesOfParts>
    <vt:vector size="120" baseType="lpstr">
      <vt:lpstr>Totals</vt:lpstr>
      <vt:lpstr>Judge1</vt:lpstr>
      <vt:lpstr>Judge2</vt:lpstr>
      <vt:lpstr>Judge3</vt:lpstr>
      <vt:lpstr>Judge4</vt:lpstr>
      <vt:lpstr>Judge5</vt:lpstr>
      <vt:lpstr>Judge6</vt:lpstr>
      <vt:lpstr>Judge7</vt:lpstr>
      <vt:lpstr>Judge8</vt:lpstr>
      <vt:lpstr>Judge9</vt:lpstr>
      <vt:lpstr>Judge10</vt:lpstr>
      <vt:lpstr>Printable</vt:lpstr>
      <vt:lpstr>Judge1!ChairName</vt:lpstr>
      <vt:lpstr>Judge10!ChairName</vt:lpstr>
      <vt:lpstr>Judge2!ChairName</vt:lpstr>
      <vt:lpstr>Judge3!ChairName</vt:lpstr>
      <vt:lpstr>Judge4!ChairName</vt:lpstr>
      <vt:lpstr>Judge5!ChairName</vt:lpstr>
      <vt:lpstr>Judge6!ChairName</vt:lpstr>
      <vt:lpstr>Judge7!ChairName</vt:lpstr>
      <vt:lpstr>Judge8!ChairName</vt:lpstr>
      <vt:lpstr>Judge9!ChairName</vt:lpstr>
      <vt:lpstr>Printable!ChairName</vt:lpstr>
      <vt:lpstr>ChairName</vt:lpstr>
      <vt:lpstr>Judge1!ContestName</vt:lpstr>
      <vt:lpstr>Judge10!ContestName</vt:lpstr>
      <vt:lpstr>Judge2!ContestName</vt:lpstr>
      <vt:lpstr>Judge3!ContestName</vt:lpstr>
      <vt:lpstr>Judge4!ContestName</vt:lpstr>
      <vt:lpstr>Judge5!ContestName</vt:lpstr>
      <vt:lpstr>Judge6!ContestName</vt:lpstr>
      <vt:lpstr>Judge7!ContestName</vt:lpstr>
      <vt:lpstr>Judge8!ContestName</vt:lpstr>
      <vt:lpstr>Judge9!ContestName</vt:lpstr>
      <vt:lpstr>Printable!ContestName</vt:lpstr>
      <vt:lpstr>ContestName</vt:lpstr>
      <vt:lpstr>Judge1!DataBlock</vt:lpstr>
      <vt:lpstr>Judge10!DataBlock</vt:lpstr>
      <vt:lpstr>Judge2!DataBlock</vt:lpstr>
      <vt:lpstr>Judge3!DataBlock</vt:lpstr>
      <vt:lpstr>Judge4!DataBlock</vt:lpstr>
      <vt:lpstr>Judge5!DataBlock</vt:lpstr>
      <vt:lpstr>Judge6!DataBlock</vt:lpstr>
      <vt:lpstr>Judge7!DataBlock</vt:lpstr>
      <vt:lpstr>Judge8!DataBlock</vt:lpstr>
      <vt:lpstr>Judge9!DataBlock</vt:lpstr>
      <vt:lpstr>Printable!DataBlock</vt:lpstr>
      <vt:lpstr>DataBlock</vt:lpstr>
      <vt:lpstr>Judge1!DivisionName</vt:lpstr>
      <vt:lpstr>Judge10!DivisionName</vt:lpstr>
      <vt:lpstr>Judge2!DivisionName</vt:lpstr>
      <vt:lpstr>Judge3!DivisionName</vt:lpstr>
      <vt:lpstr>Judge4!DivisionName</vt:lpstr>
      <vt:lpstr>Judge5!DivisionName</vt:lpstr>
      <vt:lpstr>Judge6!DivisionName</vt:lpstr>
      <vt:lpstr>Judge7!DivisionName</vt:lpstr>
      <vt:lpstr>Judge8!DivisionName</vt:lpstr>
      <vt:lpstr>Judge9!DivisionName</vt:lpstr>
      <vt:lpstr>Printable!DivisionName</vt:lpstr>
      <vt:lpstr>DivisionName</vt:lpstr>
      <vt:lpstr>Judge1!FirstContestant</vt:lpstr>
      <vt:lpstr>Judge10!FirstContestant</vt:lpstr>
      <vt:lpstr>Judge2!FirstContestant</vt:lpstr>
      <vt:lpstr>Judge3!FirstContestant</vt:lpstr>
      <vt:lpstr>Judge4!FirstContestant</vt:lpstr>
      <vt:lpstr>Judge5!FirstContestant</vt:lpstr>
      <vt:lpstr>Judge6!FirstContestant</vt:lpstr>
      <vt:lpstr>Judge7!FirstContestant</vt:lpstr>
      <vt:lpstr>Judge8!FirstContestant</vt:lpstr>
      <vt:lpstr>Judge9!FirstContestant</vt:lpstr>
      <vt:lpstr>Printable!FirstContestant</vt:lpstr>
      <vt:lpstr>FirstContestant</vt:lpstr>
      <vt:lpstr>Judge1!FirstScore</vt:lpstr>
      <vt:lpstr>Judge10!FirstScore</vt:lpstr>
      <vt:lpstr>Judge2!FirstScore</vt:lpstr>
      <vt:lpstr>Judge3!FirstScore</vt:lpstr>
      <vt:lpstr>Judge4!FirstScore</vt:lpstr>
      <vt:lpstr>Judge5!FirstScore</vt:lpstr>
      <vt:lpstr>Judge6!FirstScore</vt:lpstr>
      <vt:lpstr>Judge7!FirstScore</vt:lpstr>
      <vt:lpstr>Judge8!FirstScore</vt:lpstr>
      <vt:lpstr>Judge9!FirstScore</vt:lpstr>
      <vt:lpstr>Printable!FirstScore</vt:lpstr>
      <vt:lpstr>FirstScore</vt:lpstr>
      <vt:lpstr>Judge1!FirstScoreArea</vt:lpstr>
      <vt:lpstr>Judge10!FirstScoreArea</vt:lpstr>
      <vt:lpstr>Judge2!FirstScoreArea</vt:lpstr>
      <vt:lpstr>Judge3!FirstScoreArea</vt:lpstr>
      <vt:lpstr>Judge4!FirstScoreArea</vt:lpstr>
      <vt:lpstr>Judge5!FirstScoreArea</vt:lpstr>
      <vt:lpstr>Judge6!FirstScoreArea</vt:lpstr>
      <vt:lpstr>Judge7!FirstScoreArea</vt:lpstr>
      <vt:lpstr>Judge8!FirstScoreArea</vt:lpstr>
      <vt:lpstr>Judge9!FirstScoreArea</vt:lpstr>
      <vt:lpstr>Printable!FirstScoreArea</vt:lpstr>
      <vt:lpstr>FirstScoreArea</vt:lpstr>
      <vt:lpstr>Judge1!JudgeCount</vt:lpstr>
      <vt:lpstr>Judge10!JudgeCount</vt:lpstr>
      <vt:lpstr>Judge2!JudgeCount</vt:lpstr>
      <vt:lpstr>Judge3!JudgeCount</vt:lpstr>
      <vt:lpstr>Judge4!JudgeCount</vt:lpstr>
      <vt:lpstr>Judge5!JudgeCount</vt:lpstr>
      <vt:lpstr>Judge6!JudgeCount</vt:lpstr>
      <vt:lpstr>Judge7!JudgeCount</vt:lpstr>
      <vt:lpstr>Judge8!JudgeCount</vt:lpstr>
      <vt:lpstr>Judge9!JudgeCount</vt:lpstr>
      <vt:lpstr>Printable!JudgeCount</vt:lpstr>
      <vt:lpstr>JudgeCount</vt:lpstr>
      <vt:lpstr>Judge1!Print_Titles</vt:lpstr>
      <vt:lpstr>Judge10!Print_Titles</vt:lpstr>
      <vt:lpstr>Judge2!Print_Titles</vt:lpstr>
      <vt:lpstr>Judge3!Print_Titles</vt:lpstr>
      <vt:lpstr>Judge4!Print_Titles</vt:lpstr>
      <vt:lpstr>Judge5!Print_Titles</vt:lpstr>
      <vt:lpstr>Judge6!Print_Titles</vt:lpstr>
      <vt:lpstr>Judge7!Print_Titles</vt:lpstr>
      <vt:lpstr>Judge8!Print_Titles</vt:lpstr>
      <vt:lpstr>Judge9!Print_Titles</vt:lpstr>
      <vt:lpstr>Printable!Print_Titles</vt:lpstr>
      <vt:lpstr>Totals!Print_Titles</vt:lpstr>
    </vt:vector>
  </TitlesOfParts>
  <Company>Enterprise Development Group,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SkillsUSA ScoreMaster Template</dc:title>
  <dc:creator>Mark Williams</dc:creator>
  <dc:description>Conference Registration Scoring Template - updated June 2010</dc:description>
  <cp:lastModifiedBy>Tom Jones</cp:lastModifiedBy>
  <cp:lastPrinted>2002-06-22T17:00:52Z</cp:lastPrinted>
  <dcterms:created xsi:type="dcterms:W3CDTF">2002-05-15T02:32:49Z</dcterms:created>
  <dcterms:modified xsi:type="dcterms:W3CDTF">2015-04-22T20:50:21Z</dcterms:modified>
</cp:coreProperties>
</file>